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5" yWindow="-15" windowWidth="19320" windowHeight="13620" tabRatio="500"/>
  </bookViews>
  <sheets>
    <sheet name="Weds" sheetId="1" r:id="rId1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5" i="1"/>
  <c r="L35" s="1"/>
  <c r="H35"/>
  <c r="K35" s="1"/>
  <c r="I22"/>
  <c r="L22" s="1"/>
  <c r="I23"/>
  <c r="L23" s="1"/>
  <c r="I24"/>
  <c r="L24" s="1"/>
  <c r="I25"/>
  <c r="L25" s="1"/>
  <c r="I26"/>
  <c r="L26" s="1"/>
  <c r="I27"/>
  <c r="L27" s="1"/>
  <c r="I28"/>
  <c r="L28" s="1"/>
  <c r="H22"/>
  <c r="K22" s="1"/>
  <c r="H23"/>
  <c r="K23" s="1"/>
  <c r="H24"/>
  <c r="K24" s="1"/>
  <c r="H25"/>
  <c r="K25" s="1"/>
  <c r="H26"/>
  <c r="K26" s="1"/>
  <c r="H27"/>
  <c r="K27" s="1"/>
  <c r="H28"/>
  <c r="K28" s="1"/>
  <c r="H32"/>
  <c r="K32" s="1"/>
  <c r="I29"/>
  <c r="L29" s="1"/>
  <c r="I30"/>
  <c r="L30" s="1"/>
  <c r="I31"/>
  <c r="L31" s="1"/>
  <c r="I32"/>
  <c r="L32" s="1"/>
  <c r="I33"/>
  <c r="L33" s="1"/>
  <c r="H29"/>
  <c r="K29" s="1"/>
  <c r="H30"/>
  <c r="K30" s="1"/>
  <c r="H31"/>
  <c r="K31" s="1"/>
  <c r="H33"/>
  <c r="K33" s="1"/>
  <c r="H34"/>
  <c r="K34" s="1"/>
  <c r="I34"/>
  <c r="L34" s="1"/>
  <c r="I21"/>
  <c r="L21" s="1"/>
  <c r="H21"/>
  <c r="K21" s="1"/>
  <c r="H5"/>
  <c r="H6"/>
  <c r="H7"/>
  <c r="H8"/>
  <c r="H9"/>
  <c r="H10"/>
  <c r="H11"/>
  <c r="H12"/>
  <c r="H13"/>
  <c r="H14"/>
  <c r="H15"/>
  <c r="H16"/>
  <c r="H17"/>
  <c r="H18"/>
  <c r="H19"/>
  <c r="H20"/>
  <c r="I5"/>
  <c r="I6"/>
  <c r="L6" s="1"/>
  <c r="I7"/>
  <c r="I8"/>
  <c r="L8" s="1"/>
  <c r="I9"/>
  <c r="I10"/>
  <c r="L10" s="1"/>
  <c r="I11"/>
  <c r="I12"/>
  <c r="L12" s="1"/>
  <c r="I13"/>
  <c r="I14"/>
  <c r="L14" s="1"/>
  <c r="I15"/>
  <c r="I16"/>
  <c r="L16" s="1"/>
  <c r="I17"/>
  <c r="I18"/>
  <c r="L18" s="1"/>
  <c r="I19"/>
  <c r="I20"/>
  <c r="L20" s="1"/>
  <c r="K5"/>
  <c r="K6"/>
  <c r="K7"/>
  <c r="K8"/>
  <c r="K9"/>
  <c r="K10"/>
  <c r="K11"/>
  <c r="K12"/>
  <c r="K13"/>
  <c r="K14"/>
  <c r="K15"/>
  <c r="K16"/>
  <c r="K17"/>
  <c r="K18"/>
  <c r="K19"/>
  <c r="K20"/>
  <c r="L5"/>
  <c r="L7"/>
  <c r="L9"/>
  <c r="L11"/>
  <c r="L13"/>
  <c r="L15"/>
  <c r="L17"/>
  <c r="L19"/>
  <c r="I3"/>
  <c r="L3" s="1"/>
  <c r="I4"/>
  <c r="L4" s="1"/>
  <c r="H3"/>
  <c r="K3" s="1"/>
  <c r="H4"/>
  <c r="K4" s="1"/>
  <c r="I2"/>
  <c r="L2" s="1"/>
  <c r="K2"/>
  <c r="H2"/>
</calcChain>
</file>

<file path=xl/sharedStrings.xml><?xml version="1.0" encoding="utf-8"?>
<sst xmlns="http://schemas.openxmlformats.org/spreadsheetml/2006/main" count="13" uniqueCount="11">
  <si>
    <t>HR (Sit/Stand)</t>
  </si>
  <si>
    <t>HR (Run)</t>
  </si>
  <si>
    <t>HR (Laying down)</t>
  </si>
  <si>
    <t>% change in HR (Dive)</t>
  </si>
  <si>
    <t>% in HR (Dive +Ice)</t>
  </si>
  <si>
    <t>HR  bpm (Sit)</t>
  </si>
  <si>
    <t>ab change in HR (Dive)</t>
  </si>
  <si>
    <t>ab change in HR (Dive +Ice)</t>
  </si>
  <si>
    <t>low HR during dive</t>
  </si>
  <si>
    <t>low HR during dive + ice</t>
  </si>
  <si>
    <t>-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</si>
</sst>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sz val="10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pane ySplit="1" topLeftCell="A2" activePane="bottomLeft" state="frozen"/>
      <selection activeCell="C1" sqref="C1"/>
      <selection pane="bottomLeft" activeCell="H44" sqref="H44"/>
    </sheetView>
  </sheetViews>
  <sheetFormatPr defaultColWidth="6.5" defaultRowHeight="12.75"/>
  <cols>
    <col min="1" max="1" width="6.5" style="2" customWidth="1"/>
    <col min="2" max="2" width="12.75" style="2" customWidth="1"/>
    <col min="3" max="3" width="8" style="2" customWidth="1"/>
    <col min="4" max="4" width="13.5" style="2" customWidth="1"/>
    <col min="5" max="5" width="2.5" style="2" customWidth="1"/>
    <col min="6" max="6" width="15" style="2" customWidth="1"/>
    <col min="7" max="7" width="19.875" style="2" customWidth="1"/>
    <col min="8" max="8" width="16.875" customWidth="1"/>
    <col min="9" max="9" width="18.875" customWidth="1"/>
    <col min="10" max="10" width="2" customWidth="1"/>
    <col min="11" max="11" width="16.875" customWidth="1"/>
    <col min="12" max="12" width="16" customWidth="1"/>
  </cols>
  <sheetData>
    <row r="1" spans="1:12" s="4" customFormat="1" ht="27.75" customHeight="1">
      <c r="A1" s="5" t="s">
        <v>5</v>
      </c>
      <c r="B1" s="5" t="s">
        <v>0</v>
      </c>
      <c r="C1" s="5" t="s">
        <v>1</v>
      </c>
      <c r="D1" s="5" t="s">
        <v>2</v>
      </c>
      <c r="E1" s="5"/>
      <c r="F1" s="5" t="s">
        <v>8</v>
      </c>
      <c r="G1" s="5" t="s">
        <v>9</v>
      </c>
      <c r="H1" s="5" t="s">
        <v>6</v>
      </c>
      <c r="I1" s="5" t="s">
        <v>7</v>
      </c>
      <c r="K1" s="5" t="s">
        <v>3</v>
      </c>
      <c r="L1" s="5" t="s">
        <v>4</v>
      </c>
    </row>
    <row r="2" spans="1:12">
      <c r="A2" s="2">
        <v>65.599999999999994</v>
      </c>
      <c r="B2" s="1" t="s">
        <v>10</v>
      </c>
      <c r="C2" s="2">
        <v>91.6</v>
      </c>
      <c r="D2" s="2">
        <v>59.7</v>
      </c>
      <c r="F2" s="2">
        <v>61.22</v>
      </c>
      <c r="G2" s="2">
        <v>54.05</v>
      </c>
      <c r="H2">
        <f>ABS($A2-$F2)</f>
        <v>4.3799999999999955</v>
      </c>
      <c r="I2">
        <f>ABS($A2-$G2)</f>
        <v>11.549999999999997</v>
      </c>
      <c r="K2" s="6">
        <f>($H2/$A2)*100</f>
        <v>6.6768292682926766</v>
      </c>
      <c r="L2" s="6">
        <f>($I2/$A2)*100</f>
        <v>17.606707317073166</v>
      </c>
    </row>
    <row r="3" spans="1:12">
      <c r="A3" s="2">
        <v>57.72</v>
      </c>
      <c r="B3" s="2">
        <v>103.89</v>
      </c>
      <c r="C3" s="1" t="s">
        <v>10</v>
      </c>
      <c r="D3" s="1">
        <v>50.47</v>
      </c>
      <c r="E3" s="1"/>
      <c r="F3" s="1">
        <v>55.4</v>
      </c>
      <c r="G3" s="1">
        <v>52.9</v>
      </c>
      <c r="H3">
        <f>ABS($A3-$F3)</f>
        <v>2.3200000000000003</v>
      </c>
      <c r="I3">
        <f>ABS($A3-$G3)</f>
        <v>4.82</v>
      </c>
      <c r="K3" s="6">
        <f>($H3/$A3)*100</f>
        <v>4.0194040194040204</v>
      </c>
      <c r="L3" s="6">
        <f>($I3/$A3)*100</f>
        <v>8.3506583506583514</v>
      </c>
    </row>
    <row r="4" spans="1:12">
      <c r="A4" s="2">
        <v>77.22</v>
      </c>
      <c r="B4" s="1" t="s">
        <v>10</v>
      </c>
      <c r="C4" s="2">
        <v>104.35</v>
      </c>
      <c r="D4" s="2">
        <v>61.66</v>
      </c>
      <c r="F4" s="2">
        <v>73.180000000000007</v>
      </c>
      <c r="G4" s="2">
        <v>60.78</v>
      </c>
      <c r="H4">
        <f>ABS($A4-$F4)</f>
        <v>4.039999999999992</v>
      </c>
      <c r="I4">
        <f>ABS($A4-$G4)</f>
        <v>16.439999999999998</v>
      </c>
      <c r="K4" s="6">
        <f>($H4/$A4)*100</f>
        <v>5.2318052318052217</v>
      </c>
      <c r="L4" s="6">
        <f>($I4/$A4)*100</f>
        <v>21.289821289821287</v>
      </c>
    </row>
    <row r="5" spans="1:12">
      <c r="A5" s="2">
        <v>89.55</v>
      </c>
      <c r="C5" s="2">
        <v>125</v>
      </c>
      <c r="F5" s="2">
        <v>86.2</v>
      </c>
      <c r="G5" s="2">
        <v>40.1</v>
      </c>
      <c r="H5">
        <f>ABS($A5-$F5)</f>
        <v>3.3499999999999943</v>
      </c>
      <c r="I5">
        <f>ABS($A5-$G5)</f>
        <v>49.449999999999996</v>
      </c>
      <c r="K5" s="6">
        <f>($H5/$A5)*100</f>
        <v>3.74092685650474</v>
      </c>
      <c r="L5" s="6">
        <f>($I5/$A5)*100</f>
        <v>55.220547180346166</v>
      </c>
    </row>
    <row r="6" spans="1:12">
      <c r="A6" s="2">
        <v>71.430000000000007</v>
      </c>
      <c r="C6" s="1">
        <v>90.91</v>
      </c>
      <c r="D6" s="1"/>
      <c r="E6" s="1"/>
      <c r="F6" s="1">
        <v>92.3</v>
      </c>
      <c r="G6" s="1">
        <v>100</v>
      </c>
      <c r="H6">
        <f>ABS($A6-$F6)</f>
        <v>20.86999999999999</v>
      </c>
      <c r="I6">
        <f>ABS($A6-$G6)</f>
        <v>28.569999999999993</v>
      </c>
      <c r="K6" s="6">
        <f>($H6/$A6)*100</f>
        <v>29.217415651686952</v>
      </c>
      <c r="L6" s="6">
        <f>($I6/$A6)*100</f>
        <v>39.997200055998867</v>
      </c>
    </row>
    <row r="7" spans="1:12">
      <c r="A7" s="2">
        <v>79</v>
      </c>
      <c r="C7" s="1">
        <v>84</v>
      </c>
      <c r="F7" s="2">
        <v>102</v>
      </c>
      <c r="G7" s="2">
        <v>58.2</v>
      </c>
      <c r="H7">
        <f>ABS($A7-$F7)</f>
        <v>23</v>
      </c>
      <c r="I7">
        <f>ABS($A7-$G7)</f>
        <v>20.799999999999997</v>
      </c>
      <c r="K7" s="6">
        <f>($H7/$A7)*100</f>
        <v>29.11392405063291</v>
      </c>
      <c r="L7" s="6">
        <f>($I7/$A7)*100</f>
        <v>26.329113924050628</v>
      </c>
    </row>
    <row r="8" spans="1:12">
      <c r="A8" s="2">
        <v>77.62</v>
      </c>
      <c r="C8" s="2">
        <v>89.3</v>
      </c>
      <c r="D8" s="1"/>
      <c r="E8" s="1"/>
      <c r="F8" s="1">
        <v>62.57</v>
      </c>
      <c r="G8" s="1">
        <v>58.8</v>
      </c>
      <c r="H8">
        <f>ABS($A8-$F8)</f>
        <v>15.050000000000004</v>
      </c>
      <c r="I8">
        <f>ABS($A8-$G8)</f>
        <v>18.820000000000007</v>
      </c>
      <c r="K8" s="6">
        <f>($H8/$A8)*100</f>
        <v>19.389332646225206</v>
      </c>
      <c r="L8" s="6">
        <f>($I8/$A8)*100</f>
        <v>24.246328265910854</v>
      </c>
    </row>
    <row r="9" spans="1:12">
      <c r="A9" s="2">
        <v>66.7</v>
      </c>
      <c r="C9" s="2">
        <v>133</v>
      </c>
      <c r="F9" s="2">
        <v>84</v>
      </c>
      <c r="G9" s="2">
        <v>69</v>
      </c>
      <c r="H9">
        <f>ABS($A9-$F9)</f>
        <v>17.299999999999997</v>
      </c>
      <c r="I9">
        <f>ABS($A9-$G9)</f>
        <v>2.2999999999999972</v>
      </c>
      <c r="K9" s="6">
        <f>($H9/$A9)*100</f>
        <v>25.937031484257865</v>
      </c>
      <c r="L9" s="6">
        <f>($I9/$A9)*100</f>
        <v>3.4482758620689613</v>
      </c>
    </row>
    <row r="10" spans="1:12">
      <c r="A10" s="2">
        <v>63.16</v>
      </c>
      <c r="C10" s="2">
        <v>96.77</v>
      </c>
      <c r="D10" s="3"/>
      <c r="E10" s="1"/>
      <c r="F10" s="1">
        <v>63.9</v>
      </c>
      <c r="G10" s="1">
        <v>51.45</v>
      </c>
      <c r="H10">
        <f>ABS($A10-$F10)</f>
        <v>0.74000000000000199</v>
      </c>
      <c r="I10">
        <f>ABS($A10-$G10)</f>
        <v>11.709999999999994</v>
      </c>
      <c r="K10" s="6">
        <f>($H10/$A10)*100</f>
        <v>1.1716276124129228</v>
      </c>
      <c r="L10" s="6">
        <f>($I10/$A10)*100</f>
        <v>18.540215326155788</v>
      </c>
    </row>
    <row r="11" spans="1:12">
      <c r="A11" s="2">
        <v>83.3</v>
      </c>
      <c r="C11" s="2">
        <v>95</v>
      </c>
      <c r="D11" s="1"/>
      <c r="E11" s="1"/>
      <c r="F11" s="1">
        <v>57.14</v>
      </c>
      <c r="G11" s="1">
        <v>93</v>
      </c>
      <c r="H11">
        <f>ABS($A11-$F11)</f>
        <v>26.159999999999997</v>
      </c>
      <c r="I11">
        <f>ABS($A11-$G11)</f>
        <v>9.7000000000000028</v>
      </c>
      <c r="K11" s="6">
        <f>($H11/$A11)*100</f>
        <v>31.404561824729889</v>
      </c>
      <c r="L11" s="6">
        <f>($I11/$A11)*100</f>
        <v>11.644657863145262</v>
      </c>
    </row>
    <row r="12" spans="1:12">
      <c r="A12" s="2">
        <v>84.8</v>
      </c>
      <c r="C12" s="2">
        <v>131.30000000000001</v>
      </c>
      <c r="D12" s="1"/>
      <c r="E12" s="1"/>
      <c r="F12" s="1">
        <v>97</v>
      </c>
      <c r="G12" s="1">
        <v>53</v>
      </c>
      <c r="H12">
        <f>ABS($A12-$F12)</f>
        <v>12.200000000000003</v>
      </c>
      <c r="I12">
        <f>ABS($A12-$G12)</f>
        <v>31.799999999999997</v>
      </c>
      <c r="K12" s="6">
        <f>($H12/$A12)*100</f>
        <v>14.386792452830194</v>
      </c>
      <c r="L12" s="6">
        <f>($I12/$A12)*100</f>
        <v>37.5</v>
      </c>
    </row>
    <row r="13" spans="1:12">
      <c r="A13" s="2">
        <v>76.900000000000006</v>
      </c>
      <c r="B13" s="2">
        <v>104.35</v>
      </c>
      <c r="D13" s="1"/>
      <c r="E13" s="1"/>
      <c r="F13" s="1">
        <v>78.89</v>
      </c>
      <c r="G13" s="1">
        <v>59.7</v>
      </c>
      <c r="H13">
        <f>ABS($A13-$F13)</f>
        <v>1.9899999999999949</v>
      </c>
      <c r="I13">
        <f>ABS($A13-$G13)</f>
        <v>17.200000000000003</v>
      </c>
      <c r="K13" s="6">
        <f>($H13/$A13)*100</f>
        <v>2.5877763328998631</v>
      </c>
      <c r="L13" s="6">
        <f>($I13/$A13)*100</f>
        <v>22.366710013003903</v>
      </c>
    </row>
    <row r="14" spans="1:12">
      <c r="A14" s="2">
        <v>83.3</v>
      </c>
      <c r="B14" s="2">
        <v>111</v>
      </c>
      <c r="C14" s="2">
        <v>90.2</v>
      </c>
      <c r="D14" s="1">
        <v>60.9</v>
      </c>
      <c r="E14" s="1"/>
      <c r="F14" s="1">
        <v>67.040000000000006</v>
      </c>
      <c r="G14" s="1">
        <v>71.400000000000006</v>
      </c>
      <c r="H14">
        <f>ABS($A14-$F14)</f>
        <v>16.259999999999991</v>
      </c>
      <c r="I14">
        <f>ABS($A14-$G14)</f>
        <v>11.899999999999991</v>
      </c>
      <c r="K14" s="6">
        <f>($H14/$A14)*100</f>
        <v>19.519807923169257</v>
      </c>
      <c r="L14" s="6">
        <f>($I14/$A14)*100</f>
        <v>14.285714285714276</v>
      </c>
    </row>
    <row r="15" spans="1:12">
      <c r="A15" s="2">
        <v>66.3</v>
      </c>
      <c r="B15" s="2">
        <v>94.49</v>
      </c>
      <c r="C15" s="1"/>
      <c r="D15" s="1"/>
      <c r="E15" s="1"/>
      <c r="F15" s="1">
        <v>70.180000000000007</v>
      </c>
      <c r="G15" s="1">
        <v>74.040000000000006</v>
      </c>
      <c r="H15">
        <f>ABS($A15-$F15)</f>
        <v>3.8800000000000097</v>
      </c>
      <c r="I15">
        <f>ABS($A15-$G15)</f>
        <v>7.7400000000000091</v>
      </c>
      <c r="K15" s="6">
        <f>($H15/$A15)*100</f>
        <v>5.8521870286576316</v>
      </c>
      <c r="L15" s="6">
        <f>($I15/$A15)*100</f>
        <v>11.674208144796394</v>
      </c>
    </row>
    <row r="16" spans="1:12">
      <c r="A16" s="2">
        <v>78.900000000000006</v>
      </c>
      <c r="B16" s="2">
        <v>113.2</v>
      </c>
      <c r="F16" s="2">
        <v>82.19</v>
      </c>
      <c r="G16" s="2">
        <v>107.14</v>
      </c>
      <c r="H16">
        <f>ABS($A16-$F16)</f>
        <v>3.289999999999992</v>
      </c>
      <c r="I16">
        <f>ABS($A16-$G16)</f>
        <v>28.239999999999995</v>
      </c>
      <c r="K16" s="6">
        <f>($H16/$A16)*100</f>
        <v>4.1698352344740073</v>
      </c>
      <c r="L16" s="6">
        <f>($I16/$A16)*100</f>
        <v>35.792141951837756</v>
      </c>
    </row>
    <row r="17" spans="1:12">
      <c r="A17" s="2">
        <v>73.17</v>
      </c>
      <c r="B17" s="2">
        <v>101.69</v>
      </c>
      <c r="F17" s="2">
        <v>64.17</v>
      </c>
      <c r="G17" s="2">
        <v>69.77</v>
      </c>
      <c r="H17">
        <f>ABS($A17-$F17)</f>
        <v>9</v>
      </c>
      <c r="I17">
        <f>ABS($A17-$G17)</f>
        <v>3.4000000000000057</v>
      </c>
      <c r="K17" s="6">
        <f>($H17/$A17)*100</f>
        <v>12.300123001230013</v>
      </c>
      <c r="L17" s="6">
        <f>($I17/$A17)*100</f>
        <v>4.6467131337980128</v>
      </c>
    </row>
    <row r="18" spans="1:12">
      <c r="A18" s="2">
        <v>57.7</v>
      </c>
      <c r="C18" s="2">
        <v>100</v>
      </c>
      <c r="F18" s="2">
        <v>85.7</v>
      </c>
      <c r="G18" s="2">
        <v>85.7</v>
      </c>
      <c r="H18">
        <f>ABS($A18-$F18)</f>
        <v>28</v>
      </c>
      <c r="I18">
        <f>ABS($A18-$G18)</f>
        <v>28</v>
      </c>
      <c r="K18" s="6">
        <f>($H18/$A18)*100</f>
        <v>48.526863084922006</v>
      </c>
      <c r="L18" s="6">
        <f>($I18/$A18)*100</f>
        <v>48.526863084922006</v>
      </c>
    </row>
    <row r="19" spans="1:12">
      <c r="A19" s="2">
        <v>88.2</v>
      </c>
      <c r="C19" s="1"/>
      <c r="D19" s="1">
        <v>65.900000000000006</v>
      </c>
      <c r="E19" s="1"/>
      <c r="F19" s="1">
        <v>65.900000000000006</v>
      </c>
      <c r="G19" s="1">
        <v>56.6</v>
      </c>
      <c r="H19">
        <f>ABS($A19-$F19)</f>
        <v>22.299999999999997</v>
      </c>
      <c r="I19">
        <f>ABS($A19-$G19)</f>
        <v>31.6</v>
      </c>
      <c r="K19" s="6">
        <f>($H19/$A19)*100</f>
        <v>25.283446712018137</v>
      </c>
      <c r="L19" s="6">
        <f>($I19/$A19)*100</f>
        <v>35.827664399092974</v>
      </c>
    </row>
    <row r="20" spans="1:12">
      <c r="A20" s="2">
        <v>72.28</v>
      </c>
      <c r="D20" s="2">
        <v>68.8</v>
      </c>
      <c r="F20" s="2">
        <v>70</v>
      </c>
      <c r="G20" s="2">
        <v>83.3</v>
      </c>
      <c r="H20">
        <f>ABS($A20-$F20)</f>
        <v>2.2800000000000011</v>
      </c>
      <c r="I20">
        <f>ABS($A20-$G20)</f>
        <v>11.019999999999996</v>
      </c>
      <c r="K20" s="6">
        <f>($H20/$A20)*100</f>
        <v>3.1543995572772565</v>
      </c>
      <c r="L20" s="6">
        <f>($I20/$A20)*100</f>
        <v>15.246264526840061</v>
      </c>
    </row>
    <row r="21" spans="1:12">
      <c r="H21">
        <f>ABS($A27-$F27)</f>
        <v>4.1199999999999974</v>
      </c>
      <c r="I21">
        <f>ABS($A27-$G27)</f>
        <v>4.5929999999999964</v>
      </c>
      <c r="K21" s="6">
        <f>($H21/$A27)*100</f>
        <v>7.1416189980932536</v>
      </c>
      <c r="L21" s="6">
        <f>($I21/$A27)*100</f>
        <v>7.9615184607384233</v>
      </c>
    </row>
    <row r="22" spans="1:12">
      <c r="A22" s="2">
        <v>60</v>
      </c>
      <c r="D22" s="2">
        <v>66.599999999999994</v>
      </c>
      <c r="F22" s="2">
        <v>62</v>
      </c>
      <c r="G22" s="2">
        <v>54</v>
      </c>
      <c r="H22">
        <f>ABS(A22-F22)</f>
        <v>2</v>
      </c>
      <c r="I22" s="2">
        <f>ABS(A22-G22)</f>
        <v>6</v>
      </c>
      <c r="K22">
        <f>(H22/A22)*100</f>
        <v>3.3333333333333335</v>
      </c>
      <c r="L22">
        <f>(I22/A22)*100</f>
        <v>10</v>
      </c>
    </row>
    <row r="23" spans="1:12">
      <c r="A23" s="2">
        <v>84.034000000000006</v>
      </c>
      <c r="B23" s="2">
        <v>104.167</v>
      </c>
      <c r="F23" s="2">
        <v>64</v>
      </c>
      <c r="G23" s="2">
        <v>64</v>
      </c>
      <c r="H23">
        <f>ABS(A23-F23)</f>
        <v>20.034000000000006</v>
      </c>
      <c r="I23" s="2">
        <f>ABS(A23-G23)</f>
        <v>20.034000000000006</v>
      </c>
      <c r="K23">
        <f>(H23/A23)*100</f>
        <v>23.840350334388464</v>
      </c>
      <c r="L23">
        <f>(I23/A23)*100</f>
        <v>23.840350334388464</v>
      </c>
    </row>
    <row r="24" spans="1:12">
      <c r="A24" s="2">
        <v>68.569999999999993</v>
      </c>
      <c r="B24" s="2">
        <v>153.80000000000001</v>
      </c>
      <c r="F24" s="2">
        <v>60.42</v>
      </c>
      <c r="G24" s="2">
        <v>54.02</v>
      </c>
      <c r="H24">
        <f>ABS(A24-F24)</f>
        <v>8.1499999999999915</v>
      </c>
      <c r="I24" s="2">
        <f>ABS(A24-G24)</f>
        <v>14.54999999999999</v>
      </c>
      <c r="K24">
        <f>(H24/A24)*100</f>
        <v>11.885664284672586</v>
      </c>
      <c r="L24">
        <f>(I24/A24)*100</f>
        <v>21.219192066501371</v>
      </c>
    </row>
    <row r="25" spans="1:12">
      <c r="A25" s="2">
        <v>58.8</v>
      </c>
      <c r="B25" s="2">
        <v>88.2</v>
      </c>
      <c r="F25" s="2">
        <v>62.5</v>
      </c>
      <c r="G25" s="2">
        <v>78.8</v>
      </c>
      <c r="H25">
        <f>ABS(A25-F25)</f>
        <v>3.7000000000000028</v>
      </c>
      <c r="I25" s="2">
        <f>ABS(A25-G25)</f>
        <v>20</v>
      </c>
      <c r="K25">
        <f>(H25/A25)*100</f>
        <v>6.2925170068027265</v>
      </c>
      <c r="L25">
        <f>(I25/A25)*100</f>
        <v>34.013605442176868</v>
      </c>
    </row>
    <row r="26" spans="1:12">
      <c r="A26" s="2">
        <v>67.400000000000006</v>
      </c>
      <c r="B26" s="2">
        <v>89.6</v>
      </c>
      <c r="F26" s="2">
        <v>64.400000000000006</v>
      </c>
      <c r="G26" s="2">
        <v>157</v>
      </c>
      <c r="H26">
        <f>ABS(A26-F26)</f>
        <v>3</v>
      </c>
      <c r="I26" s="2">
        <f>ABS(A26-G26)</f>
        <v>89.6</v>
      </c>
      <c r="K26">
        <f>(H26/A26)*100</f>
        <v>4.4510385756676554</v>
      </c>
      <c r="L26">
        <f>(I26/A26)*100</f>
        <v>132.93768545994061</v>
      </c>
    </row>
    <row r="27" spans="1:12">
      <c r="A27" s="2">
        <v>57.69</v>
      </c>
      <c r="B27" s="2">
        <v>75</v>
      </c>
      <c r="F27" s="2">
        <v>53.57</v>
      </c>
      <c r="G27" s="2">
        <v>53.097000000000001</v>
      </c>
      <c r="H27">
        <f>ABS(A27-F27)</f>
        <v>4.1199999999999974</v>
      </c>
      <c r="I27" s="2">
        <f>ABS(A27-G27)</f>
        <v>4.5929999999999964</v>
      </c>
      <c r="K27">
        <f>(H27/A27)*100</f>
        <v>7.1416189980932536</v>
      </c>
      <c r="L27">
        <f>(I27/A27)*100</f>
        <v>7.9615184607384233</v>
      </c>
    </row>
    <row r="28" spans="1:12">
      <c r="A28" s="2">
        <v>77.92</v>
      </c>
      <c r="C28" s="2">
        <v>95.2</v>
      </c>
      <c r="F28" s="2">
        <v>66.599999999999994</v>
      </c>
      <c r="G28" s="2">
        <v>48.19</v>
      </c>
      <c r="H28">
        <f>ABS(A28-F28)</f>
        <v>11.320000000000007</v>
      </c>
      <c r="I28" s="2">
        <f>ABS(A28-G28)</f>
        <v>29.730000000000004</v>
      </c>
      <c r="K28">
        <f>(H28/A28)*100</f>
        <v>14.527720739219721</v>
      </c>
      <c r="L28">
        <f>(I28/A28)*100</f>
        <v>38.154517453798768</v>
      </c>
    </row>
    <row r="29" spans="1:12">
      <c r="A29" s="2">
        <v>80</v>
      </c>
      <c r="C29" s="2">
        <v>98</v>
      </c>
      <c r="F29" s="2">
        <v>98.36</v>
      </c>
      <c r="G29" s="2">
        <v>90.9</v>
      </c>
      <c r="H29">
        <f>ABS(A29-F29)</f>
        <v>18.36</v>
      </c>
      <c r="I29" s="2">
        <f>ABS(A29-G29)</f>
        <v>10.900000000000006</v>
      </c>
      <c r="K29">
        <f>(H29/A29)*100</f>
        <v>22.95</v>
      </c>
      <c r="L29">
        <f>(I29/A29)*100</f>
        <v>13.625000000000007</v>
      </c>
    </row>
    <row r="30" spans="1:12">
      <c r="A30" s="2">
        <v>90.9</v>
      </c>
      <c r="B30" s="2">
        <v>112</v>
      </c>
      <c r="F30" s="2">
        <v>63.5</v>
      </c>
      <c r="G30" s="2">
        <v>54.8</v>
      </c>
      <c r="H30">
        <f>ABS(A30-F30)</f>
        <v>27.400000000000006</v>
      </c>
      <c r="I30" s="2">
        <f>ABS(A30-G30)</f>
        <v>36.100000000000009</v>
      </c>
      <c r="K30">
        <f>(H30/A30)*100</f>
        <v>30.143014301430149</v>
      </c>
      <c r="L30">
        <f>(I30/A30)*100</f>
        <v>39.713971397139716</v>
      </c>
    </row>
    <row r="31" spans="1:12">
      <c r="A31" s="2">
        <v>63.16</v>
      </c>
      <c r="B31" s="2">
        <v>100</v>
      </c>
      <c r="F31" s="2">
        <v>55</v>
      </c>
      <c r="G31" s="2">
        <v>32.78</v>
      </c>
      <c r="H31">
        <f>ABS(A31-F31)</f>
        <v>8.1599999999999966</v>
      </c>
      <c r="I31" s="2">
        <f>ABS(A31-G31)</f>
        <v>30.379999999999995</v>
      </c>
      <c r="K31">
        <f>(H31/A31)*100</f>
        <v>12.919569347688405</v>
      </c>
      <c r="L31">
        <f>(I31/A31)*100</f>
        <v>48.100063331222287</v>
      </c>
    </row>
    <row r="32" spans="1:12">
      <c r="A32" s="2">
        <v>90.91</v>
      </c>
      <c r="C32" s="2">
        <v>117.65</v>
      </c>
      <c r="F32" s="2">
        <v>80</v>
      </c>
      <c r="G32" s="2">
        <v>68.97</v>
      </c>
      <c r="H32">
        <f>ABS(A32-F32)</f>
        <v>10.909999999999997</v>
      </c>
      <c r="I32" s="2">
        <f>ABS(A32-G32)</f>
        <v>21.939999999999998</v>
      </c>
      <c r="K32">
        <f>(H32/A32)*100</f>
        <v>12.000879991200085</v>
      </c>
      <c r="L32">
        <f>(I32/A32)*100</f>
        <v>24.133758662413374</v>
      </c>
    </row>
    <row r="33" spans="1:12">
      <c r="A33" s="2">
        <v>63.16</v>
      </c>
      <c r="B33" s="2">
        <v>85.7</v>
      </c>
      <c r="F33" s="2">
        <v>71.430000000000007</v>
      </c>
      <c r="G33" s="2">
        <v>65.22</v>
      </c>
      <c r="H33">
        <f>ABS(A33-F33)</f>
        <v>8.2700000000000102</v>
      </c>
      <c r="I33" s="2">
        <f>ABS(A33-G33)</f>
        <v>2.0600000000000023</v>
      </c>
      <c r="K33">
        <f>(H33/A33)*100</f>
        <v>13.093730208993051</v>
      </c>
      <c r="L33">
        <f>(I33/A33)*100</f>
        <v>3.2615579480684014</v>
      </c>
    </row>
    <row r="34" spans="1:12">
      <c r="A34" s="2">
        <v>78</v>
      </c>
      <c r="C34" s="2">
        <v>112</v>
      </c>
      <c r="F34" s="2">
        <v>48</v>
      </c>
      <c r="G34" s="2">
        <v>60</v>
      </c>
      <c r="H34">
        <f>ABS(A34-F34)</f>
        <v>30</v>
      </c>
      <c r="I34" s="2">
        <f>ABS(A34-G34)</f>
        <v>18</v>
      </c>
      <c r="K34">
        <f>(H34/A34)*100</f>
        <v>38.461538461538467</v>
      </c>
      <c r="L34">
        <f>(I34/A34)*100</f>
        <v>23.076923076923077</v>
      </c>
    </row>
    <row r="35" spans="1:12">
      <c r="A35" s="2">
        <v>59.4</v>
      </c>
      <c r="B35" s="2">
        <v>89.55</v>
      </c>
      <c r="F35" s="2">
        <v>74.069999999999993</v>
      </c>
      <c r="G35" s="2">
        <v>42.85</v>
      </c>
      <c r="H35">
        <f>ABS(A35-F35)</f>
        <v>14.669999999999995</v>
      </c>
      <c r="I35" s="2">
        <f>ABS(A35-G35)</f>
        <v>16.549999999999997</v>
      </c>
      <c r="K35">
        <f>(H35/A35)*100</f>
        <v>24.696969696969688</v>
      </c>
      <c r="L35">
        <f>(I35/A35)*100</f>
        <v>27.861952861952862</v>
      </c>
    </row>
    <row r="36" spans="1:12">
      <c r="A36" s="2">
        <v>60.606999999999999</v>
      </c>
      <c r="B36" s="2">
        <v>93.75</v>
      </c>
      <c r="G36" s="2">
        <v>48.78</v>
      </c>
      <c r="I36">
        <v>1.23</v>
      </c>
      <c r="L36">
        <v>24.24</v>
      </c>
    </row>
    <row r="37" spans="1:12">
      <c r="A37" s="2">
        <v>54.55</v>
      </c>
      <c r="B37" s="2">
        <v>82.2</v>
      </c>
      <c r="F37" s="2">
        <v>67</v>
      </c>
      <c r="G37" s="2">
        <v>57.42</v>
      </c>
      <c r="I37" s="2"/>
      <c r="K37">
        <v>5.12</v>
      </c>
      <c r="L37">
        <v>20.5</v>
      </c>
    </row>
    <row r="38" spans="1:12">
      <c r="A38" s="2">
        <v>50</v>
      </c>
      <c r="D38" s="2">
        <v>66</v>
      </c>
      <c r="F38" s="2">
        <v>43</v>
      </c>
      <c r="G38" s="2">
        <v>36</v>
      </c>
      <c r="H38" s="2">
        <v>7</v>
      </c>
      <c r="I38" s="2">
        <v>14</v>
      </c>
      <c r="K38" s="2">
        <v>14</v>
      </c>
      <c r="L38" s="2">
        <v>28</v>
      </c>
    </row>
    <row r="39" spans="1:12">
      <c r="A39" s="2">
        <v>54.55</v>
      </c>
      <c r="B39" s="2">
        <v>75</v>
      </c>
      <c r="F39" s="2">
        <v>75</v>
      </c>
      <c r="G39" s="2">
        <v>50</v>
      </c>
      <c r="H39">
        <v>45</v>
      </c>
      <c r="I39" s="2">
        <v>18</v>
      </c>
      <c r="K39" s="2">
        <v>10</v>
      </c>
      <c r="L39">
        <v>21.1</v>
      </c>
    </row>
    <row r="40" spans="1:12">
      <c r="A40" s="2">
        <v>50</v>
      </c>
      <c r="D40" s="2">
        <v>37.5</v>
      </c>
      <c r="F40" s="2">
        <v>54.55</v>
      </c>
      <c r="G40" s="2">
        <v>60</v>
      </c>
      <c r="H40" s="2">
        <v>4.55</v>
      </c>
      <c r="I40" s="2">
        <v>10</v>
      </c>
      <c r="K40" s="2">
        <v>9.1</v>
      </c>
      <c r="L40" s="2">
        <v>20</v>
      </c>
    </row>
  </sheetData>
  <sortState ref="A2:E25">
    <sortCondition ref="A2:A25"/>
  </sortState>
  <phoneticPr fontId="1" type="noConversion"/>
  <pageMargins left="0.75" right="0.75" top="1" bottom="1" header="0.5" footer="0.5"/>
  <pageSetup orientation="portrait" horizontalDpi="4294967292" verticalDpi="4294967292" r:id="rId1"/>
  <headerFooter>
    <oddHeader>&amp;CBIO 350 Lab 1_x000D_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Randaline Barnett</dc:creator>
  <cp:lastModifiedBy>Class</cp:lastModifiedBy>
  <dcterms:created xsi:type="dcterms:W3CDTF">2010-09-02T01:18:06Z</dcterms:created>
  <dcterms:modified xsi:type="dcterms:W3CDTF">2011-11-21T21:39:05Z</dcterms:modified>
</cp:coreProperties>
</file>