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7365"/>
  </bookViews>
  <sheets>
    <sheet name="Rates" sheetId="1" r:id="rId1"/>
    <sheet name="OneTimeTest" sheetId="2" r:id="rId2"/>
  </sheets>
  <calcPr calcId="125725"/>
</workbook>
</file>

<file path=xl/calcChain.xml><?xml version="1.0" encoding="utf-8"?>
<calcChain xmlns="http://schemas.openxmlformats.org/spreadsheetml/2006/main">
  <c r="I73" i="1"/>
  <c r="J73" s="1"/>
  <c r="I72"/>
  <c r="K72" s="1"/>
  <c r="I71"/>
  <c r="J71" s="1"/>
  <c r="I70"/>
  <c r="K70" s="1"/>
  <c r="I69"/>
  <c r="J69" s="1"/>
  <c r="I67"/>
  <c r="J67" s="1"/>
  <c r="I66"/>
  <c r="K66" s="1"/>
  <c r="I65"/>
  <c r="J65" s="1"/>
  <c r="I64"/>
  <c r="K64" s="1"/>
  <c r="I63"/>
  <c r="J63" s="1"/>
  <c r="I25"/>
  <c r="J25" s="1"/>
  <c r="I61"/>
  <c r="J61" s="1"/>
  <c r="I55"/>
  <c r="J55" s="1"/>
  <c r="I49"/>
  <c r="J49" s="1"/>
  <c r="I43"/>
  <c r="J43" s="1"/>
  <c r="I37"/>
  <c r="J37" s="1"/>
  <c r="I31"/>
  <c r="J31" s="1"/>
  <c r="I60"/>
  <c r="J60" s="1"/>
  <c r="I59"/>
  <c r="K59" s="1"/>
  <c r="I58"/>
  <c r="J58" s="1"/>
  <c r="I57"/>
  <c r="K57" s="1"/>
  <c r="I54"/>
  <c r="J54" s="1"/>
  <c r="I53"/>
  <c r="K53" s="1"/>
  <c r="I52"/>
  <c r="J52" s="1"/>
  <c r="I51"/>
  <c r="K51" s="1"/>
  <c r="I48"/>
  <c r="J48" s="1"/>
  <c r="I47"/>
  <c r="K47" s="1"/>
  <c r="I46"/>
  <c r="J46" s="1"/>
  <c r="I45"/>
  <c r="K45" s="1"/>
  <c r="I42"/>
  <c r="J42" s="1"/>
  <c r="I41"/>
  <c r="K41" s="1"/>
  <c r="I40"/>
  <c r="J40" s="1"/>
  <c r="I39"/>
  <c r="K39" s="1"/>
  <c r="I36"/>
  <c r="J36" s="1"/>
  <c r="I35"/>
  <c r="K35" s="1"/>
  <c r="I34"/>
  <c r="J34" s="1"/>
  <c r="I33"/>
  <c r="K33" s="1"/>
  <c r="I30"/>
  <c r="J30" s="1"/>
  <c r="I29"/>
  <c r="K29" s="1"/>
  <c r="I28"/>
  <c r="J28" s="1"/>
  <c r="I27"/>
  <c r="K27" s="1"/>
  <c r="I21"/>
  <c r="K21" s="1"/>
  <c r="I24"/>
  <c r="J24" s="1"/>
  <c r="I23"/>
  <c r="K23" s="1"/>
  <c r="I22"/>
  <c r="K22" s="1"/>
  <c r="I18"/>
  <c r="I17"/>
  <c r="I16"/>
  <c r="I12"/>
  <c r="I11"/>
  <c r="I10"/>
  <c r="I5"/>
  <c r="I6"/>
  <c r="I4"/>
  <c r="K4" s="1"/>
  <c r="K24"/>
  <c r="J22"/>
  <c r="J21"/>
  <c r="K18"/>
  <c r="K17"/>
  <c r="K16"/>
  <c r="K12"/>
  <c r="K11"/>
  <c r="K10"/>
  <c r="K5"/>
  <c r="K6"/>
  <c r="J18"/>
  <c r="J17"/>
  <c r="J16"/>
  <c r="J12"/>
  <c r="J11"/>
  <c r="J10"/>
  <c r="J5"/>
  <c r="J6"/>
  <c r="J4"/>
  <c r="J23" l="1"/>
  <c r="J70"/>
  <c r="J51"/>
  <c r="J39"/>
  <c r="J33"/>
  <c r="J27"/>
  <c r="J57"/>
  <c r="J45"/>
  <c r="J66"/>
  <c r="J29"/>
  <c r="J35"/>
  <c r="J41"/>
  <c r="J47"/>
  <c r="J53"/>
  <c r="J59"/>
  <c r="K31"/>
  <c r="K37"/>
  <c r="K43"/>
  <c r="K49"/>
  <c r="K55"/>
  <c r="K61"/>
  <c r="K25"/>
  <c r="J64"/>
  <c r="J72"/>
  <c r="K69"/>
  <c r="K71"/>
  <c r="K73"/>
  <c r="K63"/>
  <c r="K65"/>
  <c r="K67"/>
  <c r="K58"/>
  <c r="K60"/>
  <c r="K52"/>
  <c r="K54"/>
  <c r="K46"/>
  <c r="K48"/>
  <c r="K40"/>
  <c r="K42"/>
  <c r="K34"/>
  <c r="K36"/>
  <c r="K30"/>
  <c r="K28"/>
</calcChain>
</file>

<file path=xl/sharedStrings.xml><?xml version="1.0" encoding="utf-8"?>
<sst xmlns="http://schemas.openxmlformats.org/spreadsheetml/2006/main" count="275" uniqueCount="49">
  <si>
    <t>Time (min)</t>
  </si>
  <si>
    <t>Treatment</t>
  </si>
  <si>
    <t>Replicate</t>
  </si>
  <si>
    <t>Control</t>
  </si>
  <si>
    <t>Water</t>
  </si>
  <si>
    <t>Water/salt</t>
  </si>
  <si>
    <t>Total Volume (mL)</t>
  </si>
  <si>
    <t>Urine Flow Rate (ml/min)</t>
  </si>
  <si>
    <t>Nitrites</t>
  </si>
  <si>
    <t>pH</t>
  </si>
  <si>
    <t>Protein/Albumin</t>
  </si>
  <si>
    <t>Glucose</t>
  </si>
  <si>
    <t>Ketones</t>
  </si>
  <si>
    <t>Urobilinogen</t>
  </si>
  <si>
    <t>Bilirubin</t>
  </si>
  <si>
    <t>Blood/hemoglobin</t>
  </si>
  <si>
    <t>Water+salt</t>
  </si>
  <si>
    <t>trace</t>
  </si>
  <si>
    <t>Chloride (mg/mL)</t>
  </si>
  <si>
    <t>9-point clinical evaluation</t>
  </si>
  <si>
    <t>Microscopic evaluation of urine sediment</t>
  </si>
  <si>
    <t>Red blood cells</t>
  </si>
  <si>
    <t>Comments if sediment evaluation is positive</t>
  </si>
  <si>
    <t>White blood cells</t>
  </si>
  <si>
    <t>Epithelial cells</t>
  </si>
  <si>
    <t>Bacterial cells</t>
  </si>
  <si>
    <t>Casts</t>
  </si>
  <si>
    <t>Crystals</t>
  </si>
  <si>
    <t>Total Solute Concentration mOsm/L</t>
  </si>
  <si>
    <t>small</t>
  </si>
  <si>
    <t>Chloride Excretion Rate (mg/min)</t>
  </si>
  <si>
    <t>Total solute excretion rate (mOsm/min)</t>
  </si>
  <si>
    <t>N</t>
  </si>
  <si>
    <t>+</t>
  </si>
  <si>
    <t>pre</t>
  </si>
  <si>
    <t>Section</t>
  </si>
  <si>
    <t>water/salt</t>
  </si>
  <si>
    <t>water</t>
  </si>
  <si>
    <t>Negative</t>
  </si>
  <si>
    <t>negative</t>
  </si>
  <si>
    <t>Normal 0.2</t>
  </si>
  <si>
    <t>moderate</t>
  </si>
  <si>
    <t>urethral</t>
  </si>
  <si>
    <t>hemolyzed trace</t>
  </si>
  <si>
    <t>uric acid</t>
  </si>
  <si>
    <t>30+</t>
  </si>
  <si>
    <t>waxy</t>
  </si>
  <si>
    <t>bladder and urethral</t>
  </si>
  <si>
    <t>`1020.5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</si>
</sst>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0" fontId="1" fillId="4" borderId="0" xfId="0" applyFont="1" applyFill="1"/>
    <xf numFmtId="0" fontId="2" fillId="5" borderId="0" xfId="0" applyFont="1" applyFill="1"/>
    <xf numFmtId="2" fontId="0" fillId="0" borderId="0" xfId="0" applyNumberFormat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X73"/>
  <sheetViews>
    <sheetView tabSelected="1" workbookViewId="0">
      <pane ySplit="1" topLeftCell="A41" activePane="bottomLeft" state="frozen"/>
      <selection pane="bottomLeft" activeCell="H73" sqref="H73"/>
    </sheetView>
  </sheetViews>
  <sheetFormatPr defaultRowHeight="15"/>
  <cols>
    <col min="2" max="2" width="13" style="1" customWidth="1"/>
    <col min="3" max="3" width="10.5703125" style="1" customWidth="1"/>
    <col min="4" max="4" width="10.7109375" style="1" customWidth="1"/>
    <col min="5" max="5" width="16.5703125" style="1" customWidth="1"/>
    <col min="6" max="6" width="12.85546875" style="1" customWidth="1"/>
    <col min="7" max="7" width="16.5703125" style="1" customWidth="1"/>
    <col min="8" max="8" width="32.85546875" style="1" customWidth="1"/>
    <col min="9" max="10" width="31.140625" style="5" customWidth="1"/>
    <col min="11" max="11" width="34.42578125" style="9" customWidth="1"/>
    <col min="17" max="17" width="13.42578125" customWidth="1"/>
  </cols>
  <sheetData>
    <row r="1" spans="1:50">
      <c r="A1" t="s">
        <v>35</v>
      </c>
      <c r="B1" s="1" t="s">
        <v>1</v>
      </c>
      <c r="C1" s="1" t="s">
        <v>2</v>
      </c>
      <c r="D1" s="1" t="s">
        <v>0</v>
      </c>
      <c r="E1" s="1" t="s">
        <v>6</v>
      </c>
      <c r="F1" s="1" t="s">
        <v>9</v>
      </c>
      <c r="G1" s="1" t="s">
        <v>18</v>
      </c>
      <c r="H1" s="1" t="s">
        <v>28</v>
      </c>
      <c r="I1" s="5" t="s">
        <v>7</v>
      </c>
      <c r="J1" s="5" t="s">
        <v>30</v>
      </c>
      <c r="K1" s="8" t="s">
        <v>31</v>
      </c>
      <c r="L1" s="1"/>
      <c r="M1" s="1"/>
      <c r="N1" s="1"/>
      <c r="O1" s="1"/>
      <c r="P1" s="1"/>
      <c r="Q1" s="1"/>
      <c r="R1" s="1"/>
      <c r="S1" s="1"/>
    </row>
    <row r="2" spans="1:50">
      <c r="A2">
        <v>4</v>
      </c>
      <c r="B2" s="1" t="s">
        <v>3</v>
      </c>
      <c r="C2" s="1">
        <v>1</v>
      </c>
      <c r="D2" s="1" t="s">
        <v>34</v>
      </c>
      <c r="E2" s="6"/>
      <c r="F2" s="6"/>
      <c r="G2" s="6"/>
      <c r="H2" s="6"/>
      <c r="I2" s="6"/>
      <c r="J2" s="6"/>
      <c r="K2" s="6"/>
      <c r="L2" s="1"/>
      <c r="M2" s="1"/>
      <c r="N2" s="1"/>
      <c r="O2" s="1"/>
      <c r="P2" s="1"/>
      <c r="Q2" s="1"/>
      <c r="R2" s="1"/>
      <c r="S2" s="1"/>
    </row>
    <row r="3" spans="1:50" ht="17.25" customHeight="1">
      <c r="A3">
        <v>4</v>
      </c>
      <c r="B3" s="1" t="s">
        <v>3</v>
      </c>
      <c r="C3" s="1">
        <v>1</v>
      </c>
      <c r="D3" s="1">
        <v>0</v>
      </c>
      <c r="E3" s="1">
        <v>92</v>
      </c>
      <c r="G3" s="1">
        <v>3.66</v>
      </c>
      <c r="H3" s="1">
        <v>455</v>
      </c>
    </row>
    <row r="4" spans="1:50">
      <c r="A4">
        <v>4</v>
      </c>
      <c r="B4" s="1" t="s">
        <v>3</v>
      </c>
      <c r="C4" s="1">
        <v>1</v>
      </c>
      <c r="D4" s="1">
        <v>30</v>
      </c>
      <c r="E4" s="1">
        <v>55</v>
      </c>
      <c r="G4" s="1">
        <v>3.05</v>
      </c>
      <c r="H4" s="1">
        <v>361</v>
      </c>
      <c r="I4" s="5">
        <f>E4/30</f>
        <v>1.8333333333333333</v>
      </c>
      <c r="J4" s="5">
        <f>I4*G4</f>
        <v>5.5916666666666659</v>
      </c>
      <c r="K4" s="9">
        <f t="shared" ref="K4:K6" si="0">(I4*H4)/1000</f>
        <v>0.66183333333333327</v>
      </c>
    </row>
    <row r="5" spans="1:50">
      <c r="A5">
        <v>4</v>
      </c>
      <c r="B5" s="1" t="s">
        <v>3</v>
      </c>
      <c r="C5" s="1">
        <v>1</v>
      </c>
      <c r="D5" s="1">
        <v>60</v>
      </c>
      <c r="E5" s="1">
        <v>15</v>
      </c>
      <c r="G5" s="1">
        <v>3.05</v>
      </c>
      <c r="H5" s="1">
        <v>901</v>
      </c>
      <c r="I5" s="5">
        <f t="shared" ref="I5:I6" si="1">E5/30</f>
        <v>0.5</v>
      </c>
      <c r="J5" s="5">
        <f>I5*G5</f>
        <v>1.5249999999999999</v>
      </c>
      <c r="K5" s="9">
        <f t="shared" si="0"/>
        <v>0.45050000000000001</v>
      </c>
    </row>
    <row r="6" spans="1:50">
      <c r="A6">
        <v>4</v>
      </c>
      <c r="B6" s="1" t="s">
        <v>3</v>
      </c>
      <c r="C6" s="1">
        <v>1</v>
      </c>
      <c r="D6" s="1">
        <v>90</v>
      </c>
      <c r="E6" s="1">
        <v>16</v>
      </c>
      <c r="G6" s="1">
        <v>1.83</v>
      </c>
      <c r="H6" s="1">
        <v>913</v>
      </c>
      <c r="I6" s="5">
        <f t="shared" si="1"/>
        <v>0.53333333333333333</v>
      </c>
      <c r="J6" s="5">
        <f>I6*G6</f>
        <v>0.97599999999999998</v>
      </c>
      <c r="K6" s="9">
        <f t="shared" si="0"/>
        <v>0.48693333333333333</v>
      </c>
      <c r="AK6" s="7"/>
      <c r="AL6" s="7"/>
      <c r="AM6" s="7"/>
    </row>
    <row r="7" spans="1:50">
      <c r="A7">
        <v>4</v>
      </c>
      <c r="B7" s="1" t="s">
        <v>3</v>
      </c>
      <c r="C7" s="1">
        <v>1</v>
      </c>
      <c r="D7" s="1">
        <v>120</v>
      </c>
      <c r="AK7" s="7"/>
      <c r="AL7" s="7"/>
      <c r="AM7" s="7"/>
    </row>
    <row r="8" spans="1:50">
      <c r="A8">
        <v>4</v>
      </c>
      <c r="B8" s="1" t="s">
        <v>4</v>
      </c>
      <c r="C8" s="1">
        <v>1</v>
      </c>
      <c r="D8" s="1" t="s">
        <v>34</v>
      </c>
      <c r="E8" s="6"/>
      <c r="F8" s="6"/>
      <c r="G8" s="6"/>
      <c r="H8" s="6"/>
      <c r="I8" s="6"/>
      <c r="J8" s="6"/>
      <c r="K8" s="6"/>
    </row>
    <row r="9" spans="1:50">
      <c r="A9">
        <v>4</v>
      </c>
      <c r="B9" s="1" t="s">
        <v>4</v>
      </c>
      <c r="C9" s="1">
        <v>1</v>
      </c>
      <c r="D9" s="1">
        <v>0</v>
      </c>
      <c r="E9" s="1">
        <v>30</v>
      </c>
      <c r="G9" s="1">
        <v>3.66</v>
      </c>
      <c r="H9" s="1">
        <v>997</v>
      </c>
    </row>
    <row r="10" spans="1:50">
      <c r="A10">
        <v>4</v>
      </c>
      <c r="B10" s="1" t="s">
        <v>4</v>
      </c>
      <c r="C10" s="1">
        <v>1</v>
      </c>
      <c r="D10" s="1">
        <v>30</v>
      </c>
      <c r="E10" s="1">
        <v>22</v>
      </c>
      <c r="G10" s="1">
        <v>2.44</v>
      </c>
      <c r="H10" s="1">
        <v>862</v>
      </c>
      <c r="I10" s="5">
        <f>E10/30</f>
        <v>0.73333333333333328</v>
      </c>
      <c r="J10" s="5">
        <f>I10*G10</f>
        <v>1.7893333333333332</v>
      </c>
      <c r="K10" s="9">
        <f t="shared" ref="K10:K12" si="2">(I10*H10)/1000</f>
        <v>0.63213333333333332</v>
      </c>
      <c r="AV10" s="7"/>
      <c r="AW10" s="7"/>
      <c r="AX10" s="7"/>
    </row>
    <row r="11" spans="1:50">
      <c r="A11">
        <v>4</v>
      </c>
      <c r="B11" s="1" t="s">
        <v>4</v>
      </c>
      <c r="C11" s="1">
        <v>1</v>
      </c>
      <c r="D11" s="1">
        <v>60</v>
      </c>
      <c r="E11" s="1">
        <v>108</v>
      </c>
      <c r="G11" s="1">
        <v>1.22</v>
      </c>
      <c r="H11" s="1">
        <v>133</v>
      </c>
      <c r="I11" s="5">
        <f t="shared" ref="I11:I12" si="3">E11/30</f>
        <v>3.6</v>
      </c>
      <c r="J11" s="5">
        <f>I11*G11</f>
        <v>4.3920000000000003</v>
      </c>
      <c r="K11" s="9">
        <f t="shared" si="2"/>
        <v>0.4788</v>
      </c>
      <c r="AV11" s="7"/>
      <c r="AW11" s="7"/>
      <c r="AX11" s="7"/>
    </row>
    <row r="12" spans="1:50">
      <c r="A12">
        <v>4</v>
      </c>
      <c r="B12" s="1" t="s">
        <v>4</v>
      </c>
      <c r="C12" s="1">
        <v>1</v>
      </c>
      <c r="D12" s="1">
        <v>90</v>
      </c>
      <c r="E12" s="1">
        <v>295</v>
      </c>
      <c r="G12" s="1">
        <v>0.61</v>
      </c>
      <c r="H12" s="1">
        <v>82</v>
      </c>
      <c r="I12" s="5">
        <f t="shared" si="3"/>
        <v>9.8333333333333339</v>
      </c>
      <c r="J12" s="5">
        <f>I12*G12</f>
        <v>5.998333333333334</v>
      </c>
      <c r="K12" s="9">
        <f t="shared" si="2"/>
        <v>0.80633333333333335</v>
      </c>
      <c r="AV12" s="7"/>
      <c r="AW12" s="7"/>
      <c r="AX12" s="7"/>
    </row>
    <row r="13" spans="1:50">
      <c r="A13">
        <v>4</v>
      </c>
      <c r="B13" s="1" t="s">
        <v>4</v>
      </c>
      <c r="C13" s="1">
        <v>1</v>
      </c>
      <c r="D13" s="1">
        <v>120</v>
      </c>
      <c r="AV13" s="7"/>
      <c r="AW13" s="7"/>
      <c r="AX13" s="7"/>
    </row>
    <row r="14" spans="1:50">
      <c r="A14">
        <v>4</v>
      </c>
      <c r="B14" s="1" t="s">
        <v>5</v>
      </c>
      <c r="C14" s="1">
        <v>1</v>
      </c>
      <c r="D14" s="1" t="s">
        <v>34</v>
      </c>
      <c r="E14" s="6"/>
      <c r="F14" s="6"/>
      <c r="G14" s="6"/>
      <c r="H14" s="6"/>
      <c r="I14" s="6"/>
      <c r="J14" s="6"/>
      <c r="K14" s="6"/>
    </row>
    <row r="15" spans="1:50">
      <c r="A15">
        <v>4</v>
      </c>
      <c r="B15" s="1" t="s">
        <v>5</v>
      </c>
      <c r="C15" s="1">
        <v>1</v>
      </c>
      <c r="D15" s="1">
        <v>0</v>
      </c>
      <c r="E15" s="1">
        <v>49</v>
      </c>
      <c r="G15" s="1">
        <v>2.44</v>
      </c>
      <c r="H15" s="1">
        <v>448</v>
      </c>
      <c r="AK15" s="10"/>
      <c r="AL15" s="10"/>
      <c r="AM15" s="10"/>
    </row>
    <row r="16" spans="1:50">
      <c r="A16">
        <v>4</v>
      </c>
      <c r="B16" s="1" t="s">
        <v>5</v>
      </c>
      <c r="C16" s="1">
        <v>1</v>
      </c>
      <c r="D16" s="1">
        <v>30</v>
      </c>
      <c r="E16" s="1">
        <v>28</v>
      </c>
      <c r="G16" s="1">
        <v>3.05</v>
      </c>
      <c r="H16" s="1">
        <v>944</v>
      </c>
      <c r="I16" s="5">
        <f>E16/30</f>
        <v>0.93333333333333335</v>
      </c>
      <c r="J16" s="5">
        <f>I16*G16</f>
        <v>2.8466666666666667</v>
      </c>
      <c r="K16" s="9">
        <f t="shared" ref="K16:K18" si="4">(I16*H16)/1000</f>
        <v>0.88106666666666666</v>
      </c>
      <c r="AK16" s="7"/>
      <c r="AL16" s="7"/>
      <c r="AM16" s="7"/>
    </row>
    <row r="17" spans="1:39">
      <c r="A17">
        <v>4</v>
      </c>
      <c r="B17" s="1" t="s">
        <v>5</v>
      </c>
      <c r="C17" s="1">
        <v>1</v>
      </c>
      <c r="D17" s="1">
        <v>60</v>
      </c>
      <c r="E17" s="1">
        <v>22</v>
      </c>
      <c r="G17" s="1">
        <v>3.05</v>
      </c>
      <c r="H17" s="1">
        <v>1082</v>
      </c>
      <c r="I17" s="5">
        <f t="shared" ref="I17:I18" si="5">E17/30</f>
        <v>0.73333333333333328</v>
      </c>
      <c r="J17" s="5">
        <f>I17*G17</f>
        <v>2.2366666666666664</v>
      </c>
      <c r="K17" s="9">
        <f t="shared" si="4"/>
        <v>0.79346666666666654</v>
      </c>
      <c r="AK17" s="7"/>
      <c r="AL17" s="7"/>
      <c r="AM17" s="7"/>
    </row>
    <row r="18" spans="1:39">
      <c r="A18">
        <v>4</v>
      </c>
      <c r="B18" s="1" t="s">
        <v>5</v>
      </c>
      <c r="C18" s="1">
        <v>1</v>
      </c>
      <c r="D18" s="1">
        <v>90</v>
      </c>
      <c r="E18" s="1">
        <v>24</v>
      </c>
      <c r="G18" s="1">
        <v>1.83</v>
      </c>
      <c r="H18" s="1">
        <v>1193</v>
      </c>
      <c r="I18" s="5">
        <f t="shared" si="5"/>
        <v>0.8</v>
      </c>
      <c r="J18" s="5">
        <f>I18*G18</f>
        <v>1.4640000000000002</v>
      </c>
      <c r="K18" s="9">
        <f t="shared" si="4"/>
        <v>0.95440000000000014</v>
      </c>
      <c r="AK18" s="7"/>
      <c r="AL18" s="7"/>
      <c r="AM18" s="7"/>
    </row>
    <row r="19" spans="1:39">
      <c r="A19">
        <v>4</v>
      </c>
      <c r="B19" s="1" t="s">
        <v>5</v>
      </c>
      <c r="C19" s="1">
        <v>1</v>
      </c>
      <c r="D19" s="1">
        <v>120</v>
      </c>
      <c r="AK19" s="7"/>
      <c r="AL19" s="7"/>
      <c r="AM19" s="7"/>
    </row>
    <row r="20" spans="1:39">
      <c r="A20">
        <v>5</v>
      </c>
      <c r="B20" s="1" t="s">
        <v>3</v>
      </c>
      <c r="C20" s="1">
        <v>1</v>
      </c>
      <c r="D20" s="1">
        <v>-60</v>
      </c>
      <c r="E20" s="6"/>
      <c r="F20" s="6"/>
      <c r="G20" s="6"/>
      <c r="H20" s="6"/>
      <c r="I20" s="6"/>
      <c r="J20" s="6"/>
      <c r="K20" s="6"/>
      <c r="AK20" s="7"/>
      <c r="AL20" s="7"/>
      <c r="AM20" s="7"/>
    </row>
    <row r="21" spans="1:39">
      <c r="A21">
        <v>5</v>
      </c>
      <c r="B21" s="1" t="s">
        <v>3</v>
      </c>
      <c r="C21" s="1">
        <v>1</v>
      </c>
      <c r="D21" s="1">
        <v>0</v>
      </c>
      <c r="E21" s="1">
        <v>113</v>
      </c>
      <c r="F21" s="1">
        <v>7</v>
      </c>
      <c r="G21" s="1">
        <v>6.1</v>
      </c>
      <c r="H21" s="1">
        <v>1002.5</v>
      </c>
      <c r="I21" s="5">
        <f t="shared" ref="I21:I24" si="6">E21/30</f>
        <v>3.7666666666666666</v>
      </c>
      <c r="J21" s="5">
        <f>I21*G21</f>
        <v>22.976666666666667</v>
      </c>
      <c r="K21" s="9">
        <f>(I21*H21)/1000</f>
        <v>3.7760833333333337</v>
      </c>
      <c r="AK21" s="7"/>
      <c r="AL21" s="7"/>
      <c r="AM21" s="7"/>
    </row>
    <row r="22" spans="1:39">
      <c r="A22">
        <v>5</v>
      </c>
      <c r="B22" s="1" t="s">
        <v>3</v>
      </c>
      <c r="C22" s="1">
        <v>1</v>
      </c>
      <c r="D22" s="1">
        <v>30</v>
      </c>
      <c r="E22" s="1">
        <v>1</v>
      </c>
      <c r="F22" s="1">
        <v>7</v>
      </c>
      <c r="G22" s="1">
        <v>1.22</v>
      </c>
      <c r="H22" s="1">
        <v>1203</v>
      </c>
      <c r="I22" s="5">
        <f>E22/30</f>
        <v>3.3333333333333333E-2</v>
      </c>
      <c r="J22" s="5">
        <f>I22*G22</f>
        <v>4.0666666666666663E-2</v>
      </c>
      <c r="K22" s="9">
        <f t="shared" ref="K22:K24" si="7">(I22*H22)/1000</f>
        <v>4.0100000000000004E-2</v>
      </c>
      <c r="AK22" s="7"/>
      <c r="AL22" s="7"/>
      <c r="AM22" s="7"/>
    </row>
    <row r="23" spans="1:39">
      <c r="A23">
        <v>5</v>
      </c>
      <c r="B23" s="1" t="s">
        <v>3</v>
      </c>
      <c r="C23" s="1">
        <v>1</v>
      </c>
      <c r="D23" s="1">
        <v>60</v>
      </c>
      <c r="E23" s="1">
        <v>50</v>
      </c>
      <c r="F23" s="1">
        <v>7</v>
      </c>
      <c r="G23" s="1">
        <v>6.1</v>
      </c>
      <c r="H23" s="1">
        <v>1045.5</v>
      </c>
      <c r="I23" s="5">
        <f t="shared" si="6"/>
        <v>1.6666666666666667</v>
      </c>
      <c r="J23" s="5">
        <f>I23*G23</f>
        <v>10.166666666666666</v>
      </c>
      <c r="K23" s="9">
        <f t="shared" si="7"/>
        <v>1.7424999999999999</v>
      </c>
      <c r="AK23" s="7"/>
      <c r="AL23" s="7"/>
      <c r="AM23" s="7"/>
    </row>
    <row r="24" spans="1:39">
      <c r="A24">
        <v>5</v>
      </c>
      <c r="B24" s="1" t="s">
        <v>3</v>
      </c>
      <c r="C24" s="1">
        <v>1</v>
      </c>
      <c r="D24" s="1">
        <v>90</v>
      </c>
      <c r="E24" s="1">
        <v>2</v>
      </c>
      <c r="F24" s="1">
        <v>7.5</v>
      </c>
      <c r="G24" s="1">
        <v>1.5249999999999999</v>
      </c>
      <c r="H24" s="1">
        <v>1189</v>
      </c>
      <c r="I24" s="5">
        <f t="shared" si="6"/>
        <v>6.6666666666666666E-2</v>
      </c>
      <c r="J24" s="5">
        <f>I24*G24</f>
        <v>0.10166666666666666</v>
      </c>
      <c r="K24" s="9">
        <f t="shared" si="7"/>
        <v>7.9266666666666666E-2</v>
      </c>
    </row>
    <row r="25" spans="1:39">
      <c r="A25">
        <v>5</v>
      </c>
      <c r="B25" s="1" t="s">
        <v>3</v>
      </c>
      <c r="C25" s="1">
        <v>1</v>
      </c>
      <c r="D25" s="1">
        <v>120</v>
      </c>
      <c r="E25" s="1">
        <v>59</v>
      </c>
      <c r="F25" s="1">
        <v>7</v>
      </c>
      <c r="G25" s="1">
        <v>0.64100000000000001</v>
      </c>
      <c r="H25" s="1">
        <v>1043</v>
      </c>
      <c r="I25" s="5">
        <f t="shared" ref="I25" si="8">E25/30</f>
        <v>1.9666666666666666</v>
      </c>
      <c r="J25" s="5">
        <f>I25*G25</f>
        <v>1.2606333333333333</v>
      </c>
      <c r="K25" s="9">
        <f t="shared" ref="K25" si="9">(I25*H25)/1000</f>
        <v>2.0512333333333332</v>
      </c>
    </row>
    <row r="26" spans="1:39">
      <c r="A26">
        <v>5</v>
      </c>
      <c r="B26" s="1" t="s">
        <v>3</v>
      </c>
      <c r="C26" s="1">
        <v>2</v>
      </c>
      <c r="D26" s="1" t="s">
        <v>34</v>
      </c>
      <c r="E26" s="6"/>
      <c r="F26" s="6"/>
      <c r="G26" s="6"/>
      <c r="H26" s="6"/>
      <c r="I26" s="6"/>
      <c r="J26" s="6"/>
      <c r="K26" s="6"/>
    </row>
    <row r="27" spans="1:39">
      <c r="A27">
        <v>5</v>
      </c>
      <c r="B27" s="1" t="s">
        <v>3</v>
      </c>
      <c r="C27" s="1">
        <v>2</v>
      </c>
      <c r="D27" s="1">
        <v>0</v>
      </c>
      <c r="E27" s="1">
        <v>133</v>
      </c>
      <c r="F27" s="1">
        <v>6</v>
      </c>
      <c r="G27" s="1">
        <v>3.66</v>
      </c>
      <c r="H27" s="1">
        <v>989.5</v>
      </c>
      <c r="I27" s="5">
        <f t="shared" ref="I27" si="10">E27/30</f>
        <v>4.4333333333333336</v>
      </c>
      <c r="J27" s="5">
        <f>I27*G27</f>
        <v>16.226000000000003</v>
      </c>
      <c r="K27" s="9">
        <f>(I27*H27)/1000</f>
        <v>4.3867833333333337</v>
      </c>
    </row>
    <row r="28" spans="1:39">
      <c r="A28">
        <v>5</v>
      </c>
      <c r="B28" s="1" t="s">
        <v>3</v>
      </c>
      <c r="C28" s="1">
        <v>2</v>
      </c>
      <c r="D28" s="1">
        <v>30</v>
      </c>
      <c r="E28" s="1">
        <v>20</v>
      </c>
      <c r="F28" s="1">
        <v>6</v>
      </c>
      <c r="G28" s="1">
        <v>2.1349999999999998</v>
      </c>
      <c r="H28" s="1">
        <v>1061.5</v>
      </c>
      <c r="I28" s="5">
        <f>E28/30</f>
        <v>0.66666666666666663</v>
      </c>
      <c r="J28" s="5">
        <f>I28*G28</f>
        <v>1.4233333333333331</v>
      </c>
      <c r="K28" s="9">
        <f t="shared" ref="K28:K30" si="11">(I28*H28)/1000</f>
        <v>0.70766666666666667</v>
      </c>
    </row>
    <row r="29" spans="1:39">
      <c r="A29">
        <v>5</v>
      </c>
      <c r="B29" s="1" t="s">
        <v>3</v>
      </c>
      <c r="C29" s="1">
        <v>2</v>
      </c>
      <c r="D29" s="1">
        <v>60</v>
      </c>
      <c r="E29" s="1">
        <v>20</v>
      </c>
      <c r="F29" s="1">
        <v>6</v>
      </c>
      <c r="G29" s="1">
        <v>5.7</v>
      </c>
      <c r="H29" s="1">
        <v>1123.5</v>
      </c>
      <c r="I29" s="5">
        <f t="shared" ref="I29:I30" si="12">E29/30</f>
        <v>0.66666666666666663</v>
      </c>
      <c r="J29" s="5">
        <f>I29*G29</f>
        <v>3.8</v>
      </c>
      <c r="K29" s="9">
        <f t="shared" si="11"/>
        <v>0.749</v>
      </c>
    </row>
    <row r="30" spans="1:39">
      <c r="A30">
        <v>5</v>
      </c>
      <c r="B30" s="1" t="s">
        <v>3</v>
      </c>
      <c r="C30" s="1">
        <v>2</v>
      </c>
      <c r="D30" s="1">
        <v>90</v>
      </c>
      <c r="E30" s="1">
        <v>20</v>
      </c>
      <c r="F30" s="1">
        <v>6</v>
      </c>
      <c r="H30" s="1">
        <v>1129.5</v>
      </c>
      <c r="I30" s="5">
        <f t="shared" si="12"/>
        <v>0.66666666666666663</v>
      </c>
      <c r="J30" s="5">
        <f>I30*G30</f>
        <v>0</v>
      </c>
      <c r="K30" s="9">
        <f t="shared" si="11"/>
        <v>0.753</v>
      </c>
    </row>
    <row r="31" spans="1:39">
      <c r="A31">
        <v>5</v>
      </c>
      <c r="B31" s="1" t="s">
        <v>3</v>
      </c>
      <c r="C31" s="1">
        <v>2</v>
      </c>
      <c r="D31" s="1">
        <v>120</v>
      </c>
      <c r="E31" s="1">
        <v>20</v>
      </c>
      <c r="F31" s="1">
        <v>6</v>
      </c>
      <c r="G31" s="1">
        <v>1.37</v>
      </c>
      <c r="H31" s="1">
        <v>1141</v>
      </c>
      <c r="I31" s="5">
        <f t="shared" ref="I31" si="13">E31/30</f>
        <v>0.66666666666666663</v>
      </c>
      <c r="J31" s="5">
        <f>I31*G31</f>
        <v>0.91333333333333333</v>
      </c>
      <c r="K31" s="9">
        <f t="shared" ref="K31" si="14">(I31*H31)/1000</f>
        <v>0.7606666666666666</v>
      </c>
    </row>
    <row r="32" spans="1:39">
      <c r="A32">
        <v>5</v>
      </c>
      <c r="B32" s="1" t="s">
        <v>3</v>
      </c>
      <c r="C32" s="1">
        <v>3</v>
      </c>
      <c r="D32" s="1">
        <v>-40</v>
      </c>
      <c r="E32" s="6"/>
      <c r="F32" s="6"/>
      <c r="G32" s="6"/>
      <c r="H32" s="6"/>
      <c r="I32" s="6"/>
      <c r="J32" s="6"/>
      <c r="K32" s="6"/>
    </row>
    <row r="33" spans="1:11">
      <c r="A33">
        <v>5</v>
      </c>
      <c r="B33" s="1" t="s">
        <v>3</v>
      </c>
      <c r="C33" s="1">
        <v>3</v>
      </c>
      <c r="D33" s="1">
        <v>0</v>
      </c>
      <c r="E33" s="1">
        <v>31</v>
      </c>
      <c r="F33" s="1">
        <v>6</v>
      </c>
      <c r="G33" s="1">
        <v>1.83</v>
      </c>
      <c r="H33" s="1">
        <v>750</v>
      </c>
      <c r="I33" s="5">
        <f t="shared" ref="I33" si="15">E33/30</f>
        <v>1.0333333333333334</v>
      </c>
      <c r="J33" s="5">
        <f>I33*G33</f>
        <v>1.8910000000000002</v>
      </c>
      <c r="K33" s="9">
        <f>(I33*H33)/1000</f>
        <v>0.77500000000000013</v>
      </c>
    </row>
    <row r="34" spans="1:11">
      <c r="A34">
        <v>5</v>
      </c>
      <c r="B34" s="1" t="s">
        <v>3</v>
      </c>
      <c r="C34" s="1">
        <v>3</v>
      </c>
      <c r="D34" s="1">
        <v>30</v>
      </c>
      <c r="E34" s="1">
        <v>21</v>
      </c>
      <c r="F34" s="1">
        <v>6</v>
      </c>
      <c r="G34" s="1">
        <v>3.355</v>
      </c>
      <c r="H34" s="1">
        <v>873.5</v>
      </c>
      <c r="I34" s="5">
        <f>E34/30</f>
        <v>0.7</v>
      </c>
      <c r="J34" s="5">
        <f>I34*G34</f>
        <v>2.3485</v>
      </c>
      <c r="K34" s="9">
        <f t="shared" ref="K34:K36" si="16">(I34*H34)/1000</f>
        <v>0.61144999999999994</v>
      </c>
    </row>
    <row r="35" spans="1:11">
      <c r="A35">
        <v>5</v>
      </c>
      <c r="B35" s="1" t="s">
        <v>3</v>
      </c>
      <c r="C35" s="1">
        <v>3</v>
      </c>
      <c r="D35" s="1">
        <v>60</v>
      </c>
      <c r="E35" s="1">
        <v>21</v>
      </c>
      <c r="F35" s="1">
        <v>6</v>
      </c>
      <c r="G35" s="1">
        <v>5.1849999999999996</v>
      </c>
      <c r="H35" s="1">
        <v>928.5</v>
      </c>
      <c r="I35" s="5">
        <f t="shared" ref="I35:I36" si="17">E35/30</f>
        <v>0.7</v>
      </c>
      <c r="J35" s="5">
        <f>I35*G35</f>
        <v>3.6294999999999993</v>
      </c>
      <c r="K35" s="9">
        <f t="shared" si="16"/>
        <v>0.64994999999999992</v>
      </c>
    </row>
    <row r="36" spans="1:11">
      <c r="A36">
        <v>5</v>
      </c>
      <c r="B36" s="1" t="s">
        <v>3</v>
      </c>
      <c r="C36" s="1">
        <v>3</v>
      </c>
      <c r="D36" s="1">
        <v>90</v>
      </c>
      <c r="E36" s="1">
        <v>22</v>
      </c>
      <c r="F36" s="1">
        <v>6</v>
      </c>
      <c r="G36" s="1">
        <v>5.1849999999999996</v>
      </c>
      <c r="H36" s="1">
        <v>903</v>
      </c>
      <c r="I36" s="5">
        <f t="shared" si="17"/>
        <v>0.73333333333333328</v>
      </c>
      <c r="J36" s="5">
        <f>I36*G36</f>
        <v>3.8023333333333329</v>
      </c>
      <c r="K36" s="9">
        <f t="shared" si="16"/>
        <v>0.6621999999999999</v>
      </c>
    </row>
    <row r="37" spans="1:11">
      <c r="A37">
        <v>5</v>
      </c>
      <c r="B37" s="1" t="s">
        <v>3</v>
      </c>
      <c r="C37" s="1">
        <v>3</v>
      </c>
      <c r="D37" s="1">
        <v>120</v>
      </c>
      <c r="G37" s="1">
        <v>5.1849999999999996</v>
      </c>
      <c r="H37" s="1">
        <v>925</v>
      </c>
      <c r="I37" s="5">
        <f t="shared" ref="I37" si="18">E37/30</f>
        <v>0</v>
      </c>
      <c r="J37" s="5">
        <f>I37*G37</f>
        <v>0</v>
      </c>
      <c r="K37" s="9">
        <f t="shared" ref="K37" si="19">(I37*H37)/1000</f>
        <v>0</v>
      </c>
    </row>
    <row r="38" spans="1:11">
      <c r="A38">
        <v>5</v>
      </c>
      <c r="B38" s="1" t="s">
        <v>4</v>
      </c>
      <c r="C38" s="1">
        <v>1</v>
      </c>
      <c r="D38" s="1">
        <v>-75</v>
      </c>
      <c r="E38" s="6"/>
      <c r="F38" s="6"/>
      <c r="G38" s="6"/>
      <c r="H38" s="6"/>
      <c r="I38" s="6"/>
      <c r="J38" s="6"/>
      <c r="K38" s="6"/>
    </row>
    <row r="39" spans="1:11">
      <c r="A39">
        <v>5</v>
      </c>
      <c r="B39" s="1" t="s">
        <v>4</v>
      </c>
      <c r="C39" s="1">
        <v>1</v>
      </c>
      <c r="D39" s="1">
        <v>0</v>
      </c>
      <c r="E39" s="1">
        <v>80</v>
      </c>
      <c r="F39" s="1">
        <v>7</v>
      </c>
      <c r="G39" s="1">
        <v>8.5399999999999991</v>
      </c>
      <c r="H39" s="1">
        <v>960</v>
      </c>
      <c r="I39" s="5">
        <f t="shared" ref="I39" si="20">E39/30</f>
        <v>2.6666666666666665</v>
      </c>
      <c r="J39" s="5">
        <f>I39*G39</f>
        <v>22.77333333333333</v>
      </c>
      <c r="K39" s="9">
        <f>(I39*H39)/1000</f>
        <v>2.56</v>
      </c>
    </row>
    <row r="40" spans="1:11">
      <c r="A40">
        <v>5</v>
      </c>
      <c r="B40" s="1" t="s">
        <v>4</v>
      </c>
      <c r="C40" s="1">
        <v>1</v>
      </c>
      <c r="D40" s="1">
        <v>30</v>
      </c>
      <c r="E40" s="1">
        <v>31</v>
      </c>
      <c r="F40" s="1">
        <v>7</v>
      </c>
      <c r="G40" s="1">
        <v>4.2699999999999996</v>
      </c>
      <c r="H40" s="1">
        <v>892.5</v>
      </c>
      <c r="I40" s="5">
        <f>E40/30</f>
        <v>1.0333333333333334</v>
      </c>
      <c r="J40" s="5">
        <f>I40*G40</f>
        <v>4.4123333333333337</v>
      </c>
      <c r="K40" s="9">
        <f t="shared" ref="K40:K42" si="21">(I40*H40)/1000</f>
        <v>0.92225000000000013</v>
      </c>
    </row>
    <row r="41" spans="1:11">
      <c r="A41">
        <v>5</v>
      </c>
      <c r="B41" s="1" t="s">
        <v>4</v>
      </c>
      <c r="C41" s="1">
        <v>1</v>
      </c>
      <c r="D41" s="1">
        <v>60</v>
      </c>
      <c r="E41" s="1">
        <v>210</v>
      </c>
      <c r="F41" s="1">
        <v>6</v>
      </c>
      <c r="G41" s="1">
        <v>1.22</v>
      </c>
      <c r="H41" s="1">
        <v>137</v>
      </c>
      <c r="I41" s="5">
        <f t="shared" ref="I41:I42" si="22">E41/30</f>
        <v>7</v>
      </c>
      <c r="J41" s="5">
        <f>I41*G41</f>
        <v>8.5399999999999991</v>
      </c>
      <c r="K41" s="9">
        <f t="shared" si="21"/>
        <v>0.95899999999999996</v>
      </c>
    </row>
    <row r="42" spans="1:11">
      <c r="A42">
        <v>5</v>
      </c>
      <c r="B42" s="1" t="s">
        <v>4</v>
      </c>
      <c r="C42" s="1">
        <v>1</v>
      </c>
      <c r="D42" s="1">
        <v>90</v>
      </c>
      <c r="E42" s="1">
        <v>400</v>
      </c>
      <c r="F42" s="1">
        <v>6</v>
      </c>
      <c r="G42" s="1">
        <v>0.61</v>
      </c>
      <c r="H42" s="1">
        <v>71</v>
      </c>
      <c r="I42" s="5">
        <f t="shared" si="22"/>
        <v>13.333333333333334</v>
      </c>
      <c r="J42" s="5">
        <f>I42*G42</f>
        <v>8.1333333333333329</v>
      </c>
      <c r="K42" s="9">
        <f t="shared" si="21"/>
        <v>0.94666666666666677</v>
      </c>
    </row>
    <row r="43" spans="1:11">
      <c r="A43">
        <v>5</v>
      </c>
      <c r="B43" s="1" t="s">
        <v>4</v>
      </c>
      <c r="C43" s="1">
        <v>1</v>
      </c>
      <c r="D43" s="1">
        <v>120</v>
      </c>
      <c r="E43" s="1">
        <v>140</v>
      </c>
      <c r="F43" s="1">
        <v>6</v>
      </c>
      <c r="G43" s="1">
        <v>1.22</v>
      </c>
      <c r="H43" s="1">
        <v>141</v>
      </c>
      <c r="I43" s="5">
        <f t="shared" ref="I43" si="23">E43/30</f>
        <v>4.666666666666667</v>
      </c>
      <c r="J43" s="5">
        <f>I43*G43</f>
        <v>5.6933333333333334</v>
      </c>
      <c r="K43" s="9">
        <f t="shared" ref="K43" si="24">(I43*H43)/1000</f>
        <v>0.65800000000000003</v>
      </c>
    </row>
    <row r="44" spans="1:11">
      <c r="A44">
        <v>5</v>
      </c>
      <c r="B44" s="1" t="s">
        <v>4</v>
      </c>
      <c r="C44" s="1">
        <v>2</v>
      </c>
      <c r="D44" s="1">
        <v>-120</v>
      </c>
      <c r="E44" s="6"/>
      <c r="F44" s="6"/>
      <c r="G44" s="6"/>
      <c r="H44" s="6"/>
      <c r="I44" s="6"/>
      <c r="J44" s="6"/>
      <c r="K44" s="6"/>
    </row>
    <row r="45" spans="1:11">
      <c r="A45">
        <v>5</v>
      </c>
      <c r="B45" s="1" t="s">
        <v>4</v>
      </c>
      <c r="C45" s="1">
        <v>2</v>
      </c>
      <c r="D45" s="1">
        <v>0</v>
      </c>
      <c r="E45" s="1">
        <v>75</v>
      </c>
      <c r="F45" s="1">
        <v>7</v>
      </c>
      <c r="G45" s="1">
        <v>14.335000000000001</v>
      </c>
      <c r="H45" s="1">
        <v>903</v>
      </c>
      <c r="I45" s="5">
        <f t="shared" ref="I45" si="25">E45/30</f>
        <v>2.5</v>
      </c>
      <c r="J45" s="5">
        <f>I45*G45</f>
        <v>35.837500000000006</v>
      </c>
      <c r="K45" s="9">
        <f>(I45*H45)/1000</f>
        <v>2.2574999999999998</v>
      </c>
    </row>
    <row r="46" spans="1:11">
      <c r="A46">
        <v>5</v>
      </c>
      <c r="B46" s="1" t="s">
        <v>4</v>
      </c>
      <c r="C46" s="1">
        <v>2</v>
      </c>
      <c r="D46" s="1">
        <v>30</v>
      </c>
      <c r="E46" s="1">
        <v>55</v>
      </c>
      <c r="F46" s="1">
        <v>7</v>
      </c>
      <c r="G46" s="1">
        <v>4.5750000000000002</v>
      </c>
      <c r="H46" s="1">
        <v>775</v>
      </c>
      <c r="I46" s="5">
        <f>E46/30</f>
        <v>1.8333333333333333</v>
      </c>
      <c r="J46" s="5">
        <f>I46*G46</f>
        <v>8.3874999999999993</v>
      </c>
      <c r="K46" s="9">
        <f t="shared" ref="K46:K48" si="26">(I46*H46)/1000</f>
        <v>1.4208333333333332</v>
      </c>
    </row>
    <row r="47" spans="1:11">
      <c r="A47">
        <v>5</v>
      </c>
      <c r="B47" s="1" t="s">
        <v>4</v>
      </c>
      <c r="C47" s="1">
        <v>2</v>
      </c>
      <c r="D47" s="1">
        <v>60</v>
      </c>
      <c r="E47" s="1">
        <v>150</v>
      </c>
      <c r="F47" s="1">
        <v>7</v>
      </c>
      <c r="G47" s="1">
        <v>0.91500000000000004</v>
      </c>
      <c r="H47" s="1">
        <v>114</v>
      </c>
      <c r="I47" s="5">
        <f t="shared" ref="I47:I48" si="27">E47/30</f>
        <v>5</v>
      </c>
      <c r="J47" s="5">
        <f>I47*G47</f>
        <v>4.5750000000000002</v>
      </c>
      <c r="K47" s="9">
        <f t="shared" si="26"/>
        <v>0.56999999999999995</v>
      </c>
    </row>
    <row r="48" spans="1:11">
      <c r="A48">
        <v>5</v>
      </c>
      <c r="B48" s="1" t="s">
        <v>4</v>
      </c>
      <c r="C48" s="1">
        <v>2</v>
      </c>
      <c r="D48" s="1">
        <v>90</v>
      </c>
      <c r="E48" s="1">
        <v>400</v>
      </c>
      <c r="F48" s="1">
        <v>7</v>
      </c>
      <c r="G48" s="1">
        <v>0.61</v>
      </c>
      <c r="H48" s="1">
        <v>130</v>
      </c>
      <c r="I48" s="5">
        <f t="shared" si="27"/>
        <v>13.333333333333334</v>
      </c>
      <c r="J48" s="5">
        <f>I48*G48</f>
        <v>8.1333333333333329</v>
      </c>
      <c r="K48" s="9">
        <f t="shared" si="26"/>
        <v>1.7333333333333334</v>
      </c>
    </row>
    <row r="49" spans="1:11">
      <c r="A49">
        <v>5</v>
      </c>
      <c r="B49" s="1" t="s">
        <v>4</v>
      </c>
      <c r="C49" s="1">
        <v>2</v>
      </c>
      <c r="D49" s="1">
        <v>120</v>
      </c>
      <c r="E49" s="1">
        <v>125</v>
      </c>
      <c r="F49" s="1">
        <v>7</v>
      </c>
      <c r="G49" s="1">
        <v>2.14</v>
      </c>
      <c r="H49" s="1">
        <v>312</v>
      </c>
      <c r="I49" s="5">
        <f t="shared" ref="I49" si="28">E49/30</f>
        <v>4.166666666666667</v>
      </c>
      <c r="J49" s="5">
        <f>I49*G49</f>
        <v>8.9166666666666679</v>
      </c>
      <c r="K49" s="9">
        <f t="shared" ref="K49" si="29">(I49*H49)/1000</f>
        <v>1.3</v>
      </c>
    </row>
    <row r="50" spans="1:11">
      <c r="A50">
        <v>5</v>
      </c>
      <c r="B50" s="1" t="s">
        <v>4</v>
      </c>
      <c r="C50" s="1">
        <v>3</v>
      </c>
      <c r="D50" s="1">
        <v>-120</v>
      </c>
      <c r="E50" s="6"/>
      <c r="F50" s="6"/>
      <c r="G50" s="6"/>
      <c r="H50" s="6"/>
      <c r="I50" s="6"/>
      <c r="J50" s="6"/>
      <c r="K50" s="6"/>
    </row>
    <row r="51" spans="1:11">
      <c r="A51">
        <v>5</v>
      </c>
      <c r="B51" s="1" t="s">
        <v>4</v>
      </c>
      <c r="C51" s="1">
        <v>3</v>
      </c>
      <c r="D51" s="1">
        <v>0</v>
      </c>
      <c r="E51" s="1">
        <v>78</v>
      </c>
      <c r="F51" s="1">
        <v>6</v>
      </c>
      <c r="G51" s="1">
        <v>5.1849999999999996</v>
      </c>
      <c r="H51" s="1">
        <v>947</v>
      </c>
      <c r="I51" s="5">
        <f t="shared" ref="I51" si="30">E51/30</f>
        <v>2.6</v>
      </c>
      <c r="J51" s="5">
        <f>I51*G51</f>
        <v>13.481</v>
      </c>
      <c r="K51" s="9">
        <f>(I51*H51)/1000</f>
        <v>2.4622000000000002</v>
      </c>
    </row>
    <row r="52" spans="1:11">
      <c r="A52">
        <v>5</v>
      </c>
      <c r="B52" s="1" t="s">
        <v>4</v>
      </c>
      <c r="C52" s="1">
        <v>3</v>
      </c>
      <c r="D52" s="1">
        <v>30</v>
      </c>
      <c r="E52" s="1">
        <v>25</v>
      </c>
      <c r="F52" s="1">
        <v>6</v>
      </c>
      <c r="G52" s="1">
        <v>7.0149999999999997</v>
      </c>
      <c r="H52" s="1">
        <v>953.5</v>
      </c>
      <c r="I52" s="5">
        <f>E52/30</f>
        <v>0.83333333333333337</v>
      </c>
      <c r="J52" s="5">
        <f>I52*G52</f>
        <v>5.8458333333333332</v>
      </c>
      <c r="K52" s="9">
        <f t="shared" ref="K52:K54" si="31">(I52*H52)/1000</f>
        <v>0.79458333333333342</v>
      </c>
    </row>
    <row r="53" spans="1:11">
      <c r="A53">
        <v>5</v>
      </c>
      <c r="B53" s="1" t="s">
        <v>37</v>
      </c>
      <c r="C53" s="1">
        <v>3</v>
      </c>
      <c r="D53" s="1">
        <v>60</v>
      </c>
      <c r="E53" s="1">
        <v>166</v>
      </c>
      <c r="F53" s="1">
        <v>6</v>
      </c>
      <c r="G53" s="1">
        <v>1.5249999999999999</v>
      </c>
      <c r="H53" s="1">
        <v>190.5</v>
      </c>
      <c r="I53" s="5">
        <f t="shared" ref="I53:I54" si="32">E53/30</f>
        <v>5.5333333333333332</v>
      </c>
      <c r="J53" s="5">
        <f>I53*G53</f>
        <v>8.4383333333333326</v>
      </c>
      <c r="K53" s="9">
        <f t="shared" si="31"/>
        <v>1.0540999999999998</v>
      </c>
    </row>
    <row r="54" spans="1:11">
      <c r="A54">
        <v>5</v>
      </c>
      <c r="B54" s="1" t="s">
        <v>37</v>
      </c>
      <c r="C54" s="1">
        <v>3</v>
      </c>
      <c r="D54" s="1">
        <v>90</v>
      </c>
      <c r="E54" s="1">
        <v>136</v>
      </c>
      <c r="F54" s="1">
        <v>6</v>
      </c>
      <c r="G54" s="1">
        <v>1.22</v>
      </c>
      <c r="H54" s="1">
        <v>181</v>
      </c>
      <c r="I54" s="5">
        <f t="shared" si="32"/>
        <v>4.5333333333333332</v>
      </c>
      <c r="J54" s="5">
        <f>I54*G54</f>
        <v>5.5306666666666668</v>
      </c>
      <c r="K54" s="9">
        <f t="shared" si="31"/>
        <v>0.82053333333333334</v>
      </c>
    </row>
    <row r="55" spans="1:11">
      <c r="A55">
        <v>5</v>
      </c>
      <c r="B55" s="1" t="s">
        <v>37</v>
      </c>
      <c r="C55" s="1">
        <v>3</v>
      </c>
      <c r="D55" s="1">
        <v>120</v>
      </c>
      <c r="E55" s="1">
        <v>25</v>
      </c>
      <c r="F55" s="1">
        <v>6</v>
      </c>
      <c r="G55" s="1">
        <v>1.22</v>
      </c>
      <c r="H55" s="1">
        <v>143</v>
      </c>
      <c r="I55" s="5">
        <f t="shared" ref="I55" si="33">E55/30</f>
        <v>0.83333333333333337</v>
      </c>
      <c r="J55" s="5">
        <f>I55*G55</f>
        <v>1.0166666666666666</v>
      </c>
      <c r="K55" s="9">
        <f t="shared" ref="K55" si="34">(I55*H55)/1000</f>
        <v>0.11916666666666667</v>
      </c>
    </row>
    <row r="56" spans="1:11">
      <c r="A56">
        <v>5</v>
      </c>
      <c r="B56" s="1" t="s">
        <v>5</v>
      </c>
      <c r="C56" s="1">
        <v>1</v>
      </c>
      <c r="D56" s="1">
        <v>-75</v>
      </c>
      <c r="E56" s="6"/>
      <c r="F56" s="6"/>
      <c r="G56" s="6"/>
      <c r="H56" s="6"/>
      <c r="I56" s="6"/>
      <c r="J56" s="6"/>
      <c r="K56" s="6"/>
    </row>
    <row r="57" spans="1:11">
      <c r="A57">
        <v>5</v>
      </c>
      <c r="B57" s="1" t="s">
        <v>5</v>
      </c>
      <c r="C57" s="1">
        <v>1</v>
      </c>
      <c r="D57" s="1">
        <v>0</v>
      </c>
      <c r="E57" s="1">
        <v>48</v>
      </c>
      <c r="F57" s="1">
        <v>7</v>
      </c>
      <c r="G57" s="1">
        <v>3.66</v>
      </c>
      <c r="H57" s="1">
        <v>903</v>
      </c>
      <c r="I57" s="5">
        <f t="shared" ref="I57" si="35">E57/30</f>
        <v>1.6</v>
      </c>
      <c r="J57" s="5">
        <f>I57*G57</f>
        <v>5.8560000000000008</v>
      </c>
      <c r="K57" s="9">
        <f>(I57*H57)/1000</f>
        <v>1.4448000000000001</v>
      </c>
    </row>
    <row r="58" spans="1:11">
      <c r="A58">
        <v>5</v>
      </c>
      <c r="B58" s="1" t="s">
        <v>5</v>
      </c>
      <c r="C58" s="1">
        <v>1</v>
      </c>
      <c r="D58" s="1">
        <v>30</v>
      </c>
      <c r="E58" s="1">
        <v>91</v>
      </c>
      <c r="F58" s="1">
        <v>7</v>
      </c>
      <c r="G58" s="1">
        <v>3.355</v>
      </c>
      <c r="H58" s="1">
        <v>909.5</v>
      </c>
      <c r="I58" s="5">
        <f>E58/30</f>
        <v>3.0333333333333332</v>
      </c>
      <c r="J58" s="5">
        <f>I58*G58</f>
        <v>10.176833333333333</v>
      </c>
      <c r="K58" s="9">
        <f t="shared" ref="K58:K60" si="36">(I58*H58)/1000</f>
        <v>2.7588166666666667</v>
      </c>
    </row>
    <row r="59" spans="1:11">
      <c r="A59">
        <v>5</v>
      </c>
      <c r="B59" s="1" t="s">
        <v>5</v>
      </c>
      <c r="C59" s="1">
        <v>1</v>
      </c>
      <c r="D59" s="1">
        <v>60</v>
      </c>
      <c r="E59" s="1">
        <v>64</v>
      </c>
      <c r="F59" s="1">
        <v>7</v>
      </c>
      <c r="G59" s="1">
        <v>1.83</v>
      </c>
      <c r="H59" s="1">
        <v>346</v>
      </c>
      <c r="I59" s="5">
        <f t="shared" ref="I59:I60" si="37">E59/30</f>
        <v>2.1333333333333333</v>
      </c>
      <c r="J59" s="5">
        <f>I59*G59</f>
        <v>3.9039999999999999</v>
      </c>
      <c r="K59" s="9">
        <f t="shared" si="36"/>
        <v>0.73813333333333331</v>
      </c>
    </row>
    <row r="60" spans="1:11">
      <c r="A60">
        <v>5</v>
      </c>
      <c r="B60" s="1" t="s">
        <v>5</v>
      </c>
      <c r="C60" s="1">
        <v>1</v>
      </c>
      <c r="D60" s="1">
        <v>90</v>
      </c>
      <c r="E60" s="1">
        <v>118</v>
      </c>
      <c r="F60" s="1">
        <v>6.5</v>
      </c>
      <c r="G60" s="1">
        <v>1.5249999999999999</v>
      </c>
      <c r="H60" s="1">
        <v>144.5</v>
      </c>
      <c r="I60" s="5">
        <f t="shared" si="37"/>
        <v>3.9333333333333331</v>
      </c>
      <c r="J60" s="5">
        <f>I60*G60</f>
        <v>5.9983333333333331</v>
      </c>
      <c r="K60" s="9">
        <f t="shared" si="36"/>
        <v>0.56836666666666669</v>
      </c>
    </row>
    <row r="61" spans="1:11">
      <c r="A61">
        <v>5</v>
      </c>
      <c r="B61" s="1" t="s">
        <v>5</v>
      </c>
      <c r="C61" s="1">
        <v>1</v>
      </c>
      <c r="D61" s="1">
        <v>120</v>
      </c>
      <c r="E61" s="1">
        <v>72</v>
      </c>
      <c r="F61" s="1">
        <v>6</v>
      </c>
      <c r="G61" s="1">
        <v>1.22</v>
      </c>
      <c r="H61" s="1">
        <v>238</v>
      </c>
      <c r="I61" s="5">
        <f t="shared" ref="I61" si="38">E61/30</f>
        <v>2.4</v>
      </c>
      <c r="J61" s="5">
        <f>I61*G61</f>
        <v>2.9279999999999999</v>
      </c>
      <c r="K61" s="9">
        <f t="shared" ref="K61" si="39">(I61*H61)/1000</f>
        <v>0.57119999999999993</v>
      </c>
    </row>
    <row r="62" spans="1:11">
      <c r="A62">
        <v>5</v>
      </c>
      <c r="B62" s="1" t="s">
        <v>5</v>
      </c>
      <c r="C62" s="1">
        <v>2</v>
      </c>
      <c r="D62" s="1">
        <v>-45</v>
      </c>
      <c r="E62" s="6"/>
      <c r="F62" s="6"/>
      <c r="G62" s="6"/>
      <c r="H62" s="6"/>
      <c r="I62" s="6"/>
      <c r="J62" s="6"/>
      <c r="K62" s="6"/>
    </row>
    <row r="63" spans="1:11">
      <c r="A63">
        <v>5</v>
      </c>
      <c r="B63" s="1" t="s">
        <v>5</v>
      </c>
      <c r="C63" s="1">
        <v>2</v>
      </c>
      <c r="D63" s="1">
        <v>0</v>
      </c>
      <c r="E63" s="1">
        <v>52</v>
      </c>
      <c r="F63" s="1">
        <v>7</v>
      </c>
      <c r="G63" s="1">
        <v>4.2699999999999996</v>
      </c>
      <c r="H63" s="1">
        <v>599</v>
      </c>
      <c r="I63" s="5">
        <f t="shared" ref="I63" si="40">E63/30</f>
        <v>1.7333333333333334</v>
      </c>
      <c r="J63" s="5">
        <f>I63*G63</f>
        <v>7.4013333333333327</v>
      </c>
      <c r="K63" s="9">
        <f>(I63*H63)/1000</f>
        <v>1.0382666666666667</v>
      </c>
    </row>
    <row r="64" spans="1:11">
      <c r="A64">
        <v>5</v>
      </c>
      <c r="B64" s="1" t="s">
        <v>5</v>
      </c>
      <c r="C64" s="1">
        <v>2</v>
      </c>
      <c r="D64" s="1">
        <v>30</v>
      </c>
      <c r="E64" s="1">
        <v>42</v>
      </c>
      <c r="F64" s="1">
        <v>6</v>
      </c>
      <c r="G64" s="1">
        <v>9.76</v>
      </c>
      <c r="H64" s="1">
        <v>635</v>
      </c>
      <c r="I64" s="5">
        <f>E64/30</f>
        <v>1.4</v>
      </c>
      <c r="J64" s="5">
        <f>I64*G64</f>
        <v>13.664</v>
      </c>
      <c r="K64" s="9">
        <f t="shared" ref="K64:K67" si="41">(I64*H64)/1000</f>
        <v>0.88900000000000001</v>
      </c>
    </row>
    <row r="65" spans="1:11">
      <c r="A65">
        <v>5</v>
      </c>
      <c r="B65" s="1" t="s">
        <v>5</v>
      </c>
      <c r="C65" s="1">
        <v>2</v>
      </c>
      <c r="D65" s="1">
        <v>60</v>
      </c>
      <c r="E65" s="1">
        <v>88</v>
      </c>
      <c r="F65" s="1">
        <v>6</v>
      </c>
      <c r="G65" s="1">
        <v>0.91500000000000004</v>
      </c>
      <c r="H65" s="1">
        <v>136.5</v>
      </c>
      <c r="I65" s="5">
        <f t="shared" ref="I65:I67" si="42">E65/30</f>
        <v>2.9333333333333331</v>
      </c>
      <c r="J65" s="5">
        <f>I65*G65</f>
        <v>2.6839999999999997</v>
      </c>
      <c r="K65" s="9">
        <f t="shared" si="41"/>
        <v>0.40039999999999998</v>
      </c>
    </row>
    <row r="66" spans="1:11">
      <c r="A66">
        <v>5</v>
      </c>
      <c r="B66" s="1" t="s">
        <v>5</v>
      </c>
      <c r="C66" s="1">
        <v>2</v>
      </c>
      <c r="D66" s="1">
        <v>90</v>
      </c>
      <c r="E66" s="1">
        <v>140</v>
      </c>
      <c r="F66" s="1">
        <v>6</v>
      </c>
      <c r="G66" s="1">
        <v>0.91500000000000004</v>
      </c>
      <c r="H66" s="1">
        <v>107.5</v>
      </c>
      <c r="I66" s="5">
        <f t="shared" si="42"/>
        <v>4.666666666666667</v>
      </c>
      <c r="J66" s="5">
        <f>I66*G66</f>
        <v>4.2700000000000005</v>
      </c>
      <c r="K66" s="9">
        <f t="shared" si="41"/>
        <v>0.50166666666666671</v>
      </c>
    </row>
    <row r="67" spans="1:11">
      <c r="A67">
        <v>5</v>
      </c>
      <c r="B67" s="1" t="s">
        <v>5</v>
      </c>
      <c r="C67" s="1">
        <v>2</v>
      </c>
      <c r="D67" s="1">
        <v>120</v>
      </c>
      <c r="E67" s="1">
        <v>140</v>
      </c>
      <c r="F67" s="1">
        <v>6</v>
      </c>
      <c r="G67" s="1">
        <v>0.61</v>
      </c>
      <c r="H67" s="1">
        <v>171</v>
      </c>
      <c r="I67" s="5">
        <f t="shared" si="42"/>
        <v>4.666666666666667</v>
      </c>
      <c r="J67" s="5">
        <f>I67*G67</f>
        <v>2.8466666666666667</v>
      </c>
      <c r="K67" s="9">
        <f t="shared" si="41"/>
        <v>0.79800000000000004</v>
      </c>
    </row>
    <row r="68" spans="1:11">
      <c r="A68">
        <v>5</v>
      </c>
      <c r="B68" s="1" t="s">
        <v>5</v>
      </c>
      <c r="C68" s="1">
        <v>3</v>
      </c>
      <c r="D68" s="1">
        <v>-60</v>
      </c>
      <c r="E68" s="6"/>
      <c r="F68" s="6"/>
      <c r="G68" s="6"/>
      <c r="H68" s="6"/>
      <c r="I68" s="6"/>
      <c r="J68" s="6"/>
      <c r="K68" s="6"/>
    </row>
    <row r="69" spans="1:11">
      <c r="A69">
        <v>5</v>
      </c>
      <c r="B69" s="1" t="s">
        <v>5</v>
      </c>
      <c r="C69" s="1">
        <v>3</v>
      </c>
      <c r="D69" s="1">
        <v>0</v>
      </c>
      <c r="E69" s="1">
        <v>47</v>
      </c>
      <c r="F69" s="1">
        <v>5.5</v>
      </c>
      <c r="G69" s="1">
        <v>5.1849999999999996</v>
      </c>
      <c r="H69" s="1">
        <v>1112</v>
      </c>
      <c r="I69" s="5">
        <f t="shared" ref="I69" si="43">E69/30</f>
        <v>1.5666666666666667</v>
      </c>
      <c r="J69" s="5">
        <f>I69*G69</f>
        <v>8.1231666666666662</v>
      </c>
      <c r="K69" s="9">
        <f>(I69*H69)/1000</f>
        <v>1.7421333333333333</v>
      </c>
    </row>
    <row r="70" spans="1:11">
      <c r="A70">
        <v>5</v>
      </c>
      <c r="B70" s="1" t="s">
        <v>5</v>
      </c>
      <c r="C70" s="1">
        <v>3</v>
      </c>
      <c r="D70" s="1">
        <v>30</v>
      </c>
      <c r="E70" s="1">
        <v>9</v>
      </c>
      <c r="F70" s="1">
        <v>7</v>
      </c>
      <c r="G70" s="1">
        <v>10.675000000000001</v>
      </c>
      <c r="H70" s="1">
        <v>1161.5</v>
      </c>
      <c r="I70" s="5">
        <f>E70/30</f>
        <v>0.3</v>
      </c>
      <c r="J70" s="5">
        <f>I70*G70</f>
        <v>3.2025000000000001</v>
      </c>
      <c r="K70" s="9">
        <f t="shared" ref="K70:K73" si="44">(I70*H70)/1000</f>
        <v>0.34844999999999998</v>
      </c>
    </row>
    <row r="71" spans="1:11">
      <c r="A71">
        <v>5</v>
      </c>
      <c r="B71" s="1" t="s">
        <v>5</v>
      </c>
      <c r="C71" s="1">
        <v>3</v>
      </c>
      <c r="D71" s="1">
        <v>60</v>
      </c>
      <c r="E71" s="1">
        <v>13</v>
      </c>
      <c r="F71" s="1">
        <v>8</v>
      </c>
      <c r="G71" s="1">
        <v>4.2699999999999996</v>
      </c>
      <c r="H71" s="1" t="s">
        <v>48</v>
      </c>
      <c r="I71" s="5">
        <f t="shared" ref="I71:I73" si="45">E71/30</f>
        <v>0.43333333333333335</v>
      </c>
      <c r="J71" s="5">
        <f>I71*G71</f>
        <v>1.8503333333333332</v>
      </c>
      <c r="K71" s="9" t="e">
        <f t="shared" si="44"/>
        <v>#VALUE!</v>
      </c>
    </row>
    <row r="72" spans="1:11">
      <c r="A72">
        <v>5</v>
      </c>
      <c r="B72" s="1" t="s">
        <v>5</v>
      </c>
      <c r="C72" s="1">
        <v>3</v>
      </c>
      <c r="D72" s="1">
        <v>90</v>
      </c>
      <c r="E72" s="1">
        <v>12</v>
      </c>
      <c r="F72" s="1">
        <v>8</v>
      </c>
      <c r="G72" s="1">
        <v>5.49</v>
      </c>
      <c r="H72" s="1">
        <v>1081</v>
      </c>
      <c r="I72" s="5">
        <f t="shared" si="45"/>
        <v>0.4</v>
      </c>
      <c r="J72" s="5">
        <f>I72*G72</f>
        <v>2.1960000000000002</v>
      </c>
      <c r="K72" s="9">
        <f t="shared" si="44"/>
        <v>0.43240000000000001</v>
      </c>
    </row>
    <row r="73" spans="1:11">
      <c r="A73">
        <v>5</v>
      </c>
      <c r="B73" s="1" t="s">
        <v>36</v>
      </c>
      <c r="C73" s="1">
        <v>3</v>
      </c>
      <c r="D73" s="1">
        <v>120</v>
      </c>
      <c r="E73" s="1">
        <v>12</v>
      </c>
      <c r="F73" s="1">
        <v>8</v>
      </c>
      <c r="G73" s="1">
        <v>5.8</v>
      </c>
      <c r="H73" s="1">
        <v>1050</v>
      </c>
      <c r="I73" s="5">
        <f t="shared" si="45"/>
        <v>0.4</v>
      </c>
      <c r="J73" s="5">
        <f>I73*G73</f>
        <v>2.3199999999999998</v>
      </c>
      <c r="K73" s="9">
        <f t="shared" si="44"/>
        <v>0.42</v>
      </c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V14"/>
  <sheetViews>
    <sheetView workbookViewId="0">
      <selection activeCell="D15" sqref="D15"/>
    </sheetView>
  </sheetViews>
  <sheetFormatPr defaultRowHeight="15"/>
  <cols>
    <col min="2" max="2" width="12.7109375" customWidth="1"/>
    <col min="3" max="3" width="13.28515625" customWidth="1"/>
    <col min="4" max="4" width="12.7109375" customWidth="1"/>
    <col min="5" max="5" width="12" customWidth="1"/>
    <col min="6" max="6" width="17.28515625" customWidth="1"/>
    <col min="8" max="8" width="11.85546875" customWidth="1"/>
    <col min="9" max="9" width="12.5703125" customWidth="1"/>
    <col min="10" max="10" width="13" customWidth="1"/>
    <col min="13" max="13" width="16.140625" customWidth="1"/>
    <col min="14" max="14" width="15.28515625" customWidth="1"/>
    <col min="15" max="15" width="14" customWidth="1"/>
    <col min="16" max="16" width="13.140625" customWidth="1"/>
  </cols>
  <sheetData>
    <row r="1" spans="1:22" ht="16.5">
      <c r="D1" s="11" t="s">
        <v>19</v>
      </c>
      <c r="E1" s="11"/>
      <c r="F1" s="11"/>
      <c r="G1" s="11"/>
      <c r="H1" s="11"/>
      <c r="I1" s="11"/>
      <c r="J1" s="11"/>
      <c r="K1" s="11"/>
      <c r="L1" s="11"/>
      <c r="M1" s="12" t="s">
        <v>20</v>
      </c>
      <c r="N1" s="12"/>
      <c r="O1" s="12"/>
      <c r="P1" s="12"/>
      <c r="Q1" s="12"/>
      <c r="R1" s="12"/>
      <c r="S1" s="12"/>
      <c r="T1" s="12"/>
      <c r="U1" s="3"/>
      <c r="V1" s="2"/>
    </row>
    <row r="2" spans="1:22" ht="16.5">
      <c r="A2" t="s">
        <v>35</v>
      </c>
      <c r="B2" t="s">
        <v>1</v>
      </c>
      <c r="C2" t="s">
        <v>2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/>
      <c r="M2" s="3" t="s">
        <v>21</v>
      </c>
      <c r="N2" s="3" t="s">
        <v>23</v>
      </c>
      <c r="O2" s="3" t="s">
        <v>24</v>
      </c>
      <c r="P2" s="3" t="s">
        <v>25</v>
      </c>
      <c r="Q2" s="3" t="s">
        <v>26</v>
      </c>
      <c r="R2" s="3" t="s">
        <v>27</v>
      </c>
      <c r="S2" s="3" t="s">
        <v>22</v>
      </c>
      <c r="T2" s="3"/>
      <c r="U2" s="3"/>
      <c r="V2" s="2"/>
    </row>
    <row r="3" spans="1:22">
      <c r="A3">
        <v>4</v>
      </c>
      <c r="B3" t="s">
        <v>3</v>
      </c>
      <c r="C3">
        <v>1</v>
      </c>
      <c r="D3" t="s">
        <v>32</v>
      </c>
      <c r="E3">
        <v>6</v>
      </c>
      <c r="F3" t="s">
        <v>32</v>
      </c>
      <c r="G3" t="s">
        <v>32</v>
      </c>
      <c r="H3" t="s">
        <v>32</v>
      </c>
      <c r="I3" t="s">
        <v>32</v>
      </c>
      <c r="J3" t="s">
        <v>32</v>
      </c>
      <c r="K3" t="s">
        <v>32</v>
      </c>
      <c r="M3" t="s">
        <v>32</v>
      </c>
      <c r="N3" t="s">
        <v>32</v>
      </c>
      <c r="O3" t="s">
        <v>33</v>
      </c>
      <c r="P3" t="s">
        <v>32</v>
      </c>
      <c r="Q3" t="s">
        <v>32</v>
      </c>
      <c r="R3" t="s">
        <v>32</v>
      </c>
    </row>
    <row r="4" spans="1:22">
      <c r="A4">
        <v>4</v>
      </c>
      <c r="B4" t="s">
        <v>4</v>
      </c>
      <c r="C4">
        <v>1</v>
      </c>
      <c r="D4" t="s">
        <v>32</v>
      </c>
      <c r="E4">
        <v>6</v>
      </c>
      <c r="F4" t="s">
        <v>32</v>
      </c>
      <c r="G4" t="s">
        <v>32</v>
      </c>
      <c r="H4" t="s">
        <v>32</v>
      </c>
      <c r="I4" t="s">
        <v>32</v>
      </c>
      <c r="J4" t="s">
        <v>32</v>
      </c>
      <c r="K4" t="s">
        <v>32</v>
      </c>
      <c r="M4" t="s">
        <v>32</v>
      </c>
      <c r="N4" t="s">
        <v>32</v>
      </c>
      <c r="O4" t="s">
        <v>33</v>
      </c>
      <c r="P4" t="s">
        <v>32</v>
      </c>
      <c r="Q4" t="s">
        <v>32</v>
      </c>
      <c r="R4" t="s">
        <v>32</v>
      </c>
    </row>
    <row r="5" spans="1:22">
      <c r="A5">
        <v>4</v>
      </c>
      <c r="B5" t="s">
        <v>16</v>
      </c>
      <c r="C5">
        <v>1</v>
      </c>
      <c r="D5" t="s">
        <v>32</v>
      </c>
      <c r="E5">
        <v>6</v>
      </c>
      <c r="F5" t="s">
        <v>32</v>
      </c>
      <c r="G5" t="s">
        <v>32</v>
      </c>
      <c r="H5" t="s">
        <v>32</v>
      </c>
      <c r="I5" t="s">
        <v>32</v>
      </c>
      <c r="J5" t="s">
        <v>33</v>
      </c>
      <c r="K5" t="s">
        <v>32</v>
      </c>
      <c r="M5" t="s">
        <v>32</v>
      </c>
      <c r="N5" t="s">
        <v>32</v>
      </c>
      <c r="O5" t="s">
        <v>33</v>
      </c>
      <c r="P5" t="s">
        <v>32</v>
      </c>
      <c r="Q5" t="s">
        <v>32</v>
      </c>
      <c r="R5" t="s">
        <v>32</v>
      </c>
    </row>
    <row r="6" spans="1:22">
      <c r="A6">
        <v>5</v>
      </c>
      <c r="B6" t="s">
        <v>3</v>
      </c>
      <c r="C6">
        <v>1</v>
      </c>
      <c r="D6" t="s">
        <v>38</v>
      </c>
      <c r="E6">
        <v>7.5</v>
      </c>
      <c r="F6" t="s">
        <v>17</v>
      </c>
      <c r="G6" t="s">
        <v>39</v>
      </c>
      <c r="H6" t="s">
        <v>39</v>
      </c>
      <c r="I6" t="s">
        <v>40</v>
      </c>
      <c r="J6" t="s">
        <v>41</v>
      </c>
      <c r="K6" t="s">
        <v>39</v>
      </c>
      <c r="M6" t="s">
        <v>32</v>
      </c>
      <c r="N6" t="s">
        <v>32</v>
      </c>
      <c r="O6" t="s">
        <v>42</v>
      </c>
      <c r="P6" t="s">
        <v>32</v>
      </c>
      <c r="Q6" t="s">
        <v>32</v>
      </c>
      <c r="R6" t="s">
        <v>32</v>
      </c>
    </row>
    <row r="7" spans="1:22">
      <c r="A7">
        <v>5</v>
      </c>
      <c r="B7" t="s">
        <v>3</v>
      </c>
      <c r="C7">
        <v>2</v>
      </c>
      <c r="D7" t="s">
        <v>38</v>
      </c>
      <c r="E7">
        <v>6</v>
      </c>
      <c r="F7" t="s">
        <v>17</v>
      </c>
      <c r="G7" t="s">
        <v>39</v>
      </c>
      <c r="H7" t="s">
        <v>39</v>
      </c>
      <c r="I7" t="s">
        <v>40</v>
      </c>
      <c r="J7" t="s">
        <v>41</v>
      </c>
      <c r="K7" t="s">
        <v>43</v>
      </c>
      <c r="M7" t="s">
        <v>32</v>
      </c>
      <c r="N7" t="s">
        <v>32</v>
      </c>
      <c r="O7" t="s">
        <v>32</v>
      </c>
      <c r="P7" t="s">
        <v>32</v>
      </c>
      <c r="Q7" t="s">
        <v>32</v>
      </c>
      <c r="R7" t="s">
        <v>32</v>
      </c>
    </row>
    <row r="8" spans="1:22">
      <c r="A8">
        <v>5</v>
      </c>
      <c r="B8" t="s">
        <v>3</v>
      </c>
      <c r="C8">
        <v>3</v>
      </c>
      <c r="D8" t="s">
        <v>38</v>
      </c>
      <c r="E8">
        <v>6</v>
      </c>
      <c r="F8" t="s">
        <v>17</v>
      </c>
      <c r="G8" t="s">
        <v>39</v>
      </c>
      <c r="H8" t="s">
        <v>39</v>
      </c>
      <c r="I8" t="s">
        <v>40</v>
      </c>
      <c r="J8" t="s">
        <v>29</v>
      </c>
      <c r="K8" t="s">
        <v>41</v>
      </c>
      <c r="M8" t="s">
        <v>32</v>
      </c>
      <c r="N8" t="s">
        <v>33</v>
      </c>
      <c r="O8" t="s">
        <v>32</v>
      </c>
      <c r="P8" t="s">
        <v>33</v>
      </c>
      <c r="Q8" t="s">
        <v>32</v>
      </c>
      <c r="R8" t="s">
        <v>32</v>
      </c>
    </row>
    <row r="9" spans="1:22">
      <c r="A9">
        <v>5</v>
      </c>
      <c r="B9" t="s">
        <v>4</v>
      </c>
      <c r="C9">
        <v>1</v>
      </c>
      <c r="D9" t="s">
        <v>38</v>
      </c>
      <c r="E9">
        <v>6</v>
      </c>
      <c r="F9" t="s">
        <v>17</v>
      </c>
      <c r="G9" t="s">
        <v>39</v>
      </c>
      <c r="H9" t="s">
        <v>39</v>
      </c>
      <c r="I9" t="s">
        <v>40</v>
      </c>
      <c r="J9" t="s">
        <v>29</v>
      </c>
      <c r="K9" t="s">
        <v>39</v>
      </c>
      <c r="M9" t="s">
        <v>32</v>
      </c>
      <c r="N9" t="s">
        <v>32</v>
      </c>
      <c r="O9" t="s">
        <v>42</v>
      </c>
      <c r="P9" t="s">
        <v>32</v>
      </c>
      <c r="Q9" t="s">
        <v>32</v>
      </c>
      <c r="R9" t="s">
        <v>44</v>
      </c>
    </row>
    <row r="10" spans="1:22">
      <c r="A10">
        <v>5</v>
      </c>
      <c r="B10" t="s">
        <v>4</v>
      </c>
      <c r="C10">
        <v>2</v>
      </c>
      <c r="D10" t="s">
        <v>38</v>
      </c>
      <c r="E10">
        <v>6</v>
      </c>
      <c r="F10" t="s">
        <v>45</v>
      </c>
      <c r="G10" t="s">
        <v>39</v>
      </c>
      <c r="H10" t="s">
        <v>39</v>
      </c>
      <c r="I10" t="s">
        <v>40</v>
      </c>
      <c r="J10" t="s">
        <v>29</v>
      </c>
      <c r="K10" t="s">
        <v>39</v>
      </c>
      <c r="M10" t="s">
        <v>32</v>
      </c>
      <c r="N10" t="s">
        <v>32</v>
      </c>
      <c r="O10" t="s">
        <v>42</v>
      </c>
      <c r="P10" t="s">
        <v>32</v>
      </c>
      <c r="Q10" t="s">
        <v>46</v>
      </c>
      <c r="R10" t="s">
        <v>32</v>
      </c>
    </row>
    <row r="11" spans="1:22">
      <c r="A11">
        <v>5</v>
      </c>
      <c r="B11" t="s">
        <v>4</v>
      </c>
      <c r="C11">
        <v>3</v>
      </c>
      <c r="D11" t="s">
        <v>38</v>
      </c>
      <c r="E11">
        <v>6</v>
      </c>
      <c r="F11" t="s">
        <v>17</v>
      </c>
      <c r="G11" t="s">
        <v>39</v>
      </c>
      <c r="H11" t="s">
        <v>39</v>
      </c>
      <c r="I11" t="s">
        <v>40</v>
      </c>
      <c r="J11" t="s">
        <v>29</v>
      </c>
      <c r="K11" t="s">
        <v>41</v>
      </c>
      <c r="M11" t="s">
        <v>32</v>
      </c>
      <c r="N11" t="s">
        <v>32</v>
      </c>
      <c r="O11" t="s">
        <v>42</v>
      </c>
      <c r="P11" t="s">
        <v>32</v>
      </c>
      <c r="Q11" t="s">
        <v>32</v>
      </c>
      <c r="R11" t="s">
        <v>32</v>
      </c>
    </row>
    <row r="12" spans="1:22">
      <c r="A12">
        <v>5</v>
      </c>
      <c r="B12" t="s">
        <v>16</v>
      </c>
      <c r="C12">
        <v>1</v>
      </c>
      <c r="D12" t="s">
        <v>38</v>
      </c>
      <c r="E12">
        <v>6.5</v>
      </c>
      <c r="F12" t="s">
        <v>38</v>
      </c>
      <c r="G12" t="s">
        <v>39</v>
      </c>
      <c r="H12" t="s">
        <v>39</v>
      </c>
      <c r="I12" t="s">
        <v>40</v>
      </c>
      <c r="J12" t="s">
        <v>39</v>
      </c>
      <c r="K12" t="s">
        <v>17</v>
      </c>
      <c r="M12" t="s">
        <v>32</v>
      </c>
      <c r="N12" t="s">
        <v>32</v>
      </c>
      <c r="O12" t="s">
        <v>42</v>
      </c>
      <c r="P12" t="s">
        <v>32</v>
      </c>
      <c r="Q12" t="s">
        <v>46</v>
      </c>
      <c r="R12" t="s">
        <v>32</v>
      </c>
    </row>
    <row r="13" spans="1:22">
      <c r="A13">
        <v>5</v>
      </c>
      <c r="B13" t="s">
        <v>16</v>
      </c>
      <c r="C13">
        <v>2</v>
      </c>
      <c r="D13" t="s">
        <v>38</v>
      </c>
      <c r="E13">
        <v>6</v>
      </c>
      <c r="F13" t="s">
        <v>39</v>
      </c>
      <c r="G13" t="s">
        <v>39</v>
      </c>
      <c r="H13" t="s">
        <v>39</v>
      </c>
      <c r="I13" t="s">
        <v>40</v>
      </c>
      <c r="J13" t="s">
        <v>39</v>
      </c>
      <c r="K13" t="s">
        <v>39</v>
      </c>
      <c r="M13" t="s">
        <v>32</v>
      </c>
      <c r="N13" t="s">
        <v>32</v>
      </c>
      <c r="O13" t="s">
        <v>42</v>
      </c>
      <c r="P13" t="s">
        <v>32</v>
      </c>
      <c r="Q13" t="s">
        <v>32</v>
      </c>
      <c r="R13" t="s">
        <v>32</v>
      </c>
    </row>
    <row r="14" spans="1:22">
      <c r="A14">
        <v>5</v>
      </c>
      <c r="B14" t="s">
        <v>16</v>
      </c>
      <c r="C14">
        <v>3</v>
      </c>
      <c r="D14" t="s">
        <v>38</v>
      </c>
      <c r="E14">
        <v>5</v>
      </c>
      <c r="F14" t="s">
        <v>38</v>
      </c>
      <c r="G14" t="s">
        <v>39</v>
      </c>
      <c r="H14" t="s">
        <v>39</v>
      </c>
      <c r="I14" t="s">
        <v>40</v>
      </c>
      <c r="J14" t="s">
        <v>41</v>
      </c>
      <c r="K14" t="s">
        <v>29</v>
      </c>
      <c r="M14" t="s">
        <v>32</v>
      </c>
      <c r="N14" t="s">
        <v>32</v>
      </c>
      <c r="O14" t="s">
        <v>47</v>
      </c>
      <c r="P14" t="s">
        <v>32</v>
      </c>
      <c r="Q14" t="s">
        <v>32</v>
      </c>
    </row>
  </sheetData>
  <mergeCells count="2">
    <mergeCell ref="D1:L1"/>
    <mergeCell ref="M1:T1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Rates</vt:lpstr>
      <vt:lpstr>OneTimeTest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</dc:creator>
  <cp:lastModifiedBy>Melody</cp:lastModifiedBy>
  <dcterms:created xsi:type="dcterms:W3CDTF">2011-11-28T13:31:48Z</dcterms:created>
  <dcterms:modified xsi:type="dcterms:W3CDTF">2011-12-03T14:48:22Z</dcterms:modified>
</cp:coreProperties>
</file>