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7365"/>
  </bookViews>
  <sheets>
    <sheet name="Rates" sheetId="1" r:id="rId1"/>
    <sheet name="OneTimeTest" sheetId="2" r:id="rId2"/>
  </sheets>
  <calcPr calcId="125725"/>
</workbook>
</file>

<file path=xl/calcChain.xml><?xml version="1.0" encoding="utf-8"?>
<calcChain xmlns="http://schemas.openxmlformats.org/spreadsheetml/2006/main">
  <c r="I55" i="1"/>
  <c r="K55" s="1"/>
  <c r="I54"/>
  <c r="K54" s="1"/>
  <c r="I53"/>
  <c r="K53" s="1"/>
  <c r="I52"/>
  <c r="K52" s="1"/>
  <c r="I51"/>
  <c r="K51" s="1"/>
  <c r="I49"/>
  <c r="K49" s="1"/>
  <c r="I48"/>
  <c r="K48" s="1"/>
  <c r="I47"/>
  <c r="K47" s="1"/>
  <c r="I46"/>
  <c r="K46" s="1"/>
  <c r="I45"/>
  <c r="K45" s="1"/>
  <c r="I43"/>
  <c r="K43" s="1"/>
  <c r="I42"/>
  <c r="K42" s="1"/>
  <c r="I41"/>
  <c r="K41" s="1"/>
  <c r="I40"/>
  <c r="K40" s="1"/>
  <c r="I39"/>
  <c r="K39" s="1"/>
  <c r="I37"/>
  <c r="K37" s="1"/>
  <c r="I36"/>
  <c r="K36" s="1"/>
  <c r="I35"/>
  <c r="K35" s="1"/>
  <c r="I34"/>
  <c r="K34" s="1"/>
  <c r="I33"/>
  <c r="K33" s="1"/>
  <c r="I31"/>
  <c r="K31" s="1"/>
  <c r="I30"/>
  <c r="K30" s="1"/>
  <c r="I29"/>
  <c r="K29" s="1"/>
  <c r="I28"/>
  <c r="K28" s="1"/>
  <c r="I27"/>
  <c r="K27" s="1"/>
  <c r="I25"/>
  <c r="K25" s="1"/>
  <c r="I24"/>
  <c r="K24" s="1"/>
  <c r="I23"/>
  <c r="K23" s="1"/>
  <c r="I22"/>
  <c r="K22" s="1"/>
  <c r="I21"/>
  <c r="K21" s="1"/>
  <c r="I19"/>
  <c r="K19" s="1"/>
  <c r="I18"/>
  <c r="K18" s="1"/>
  <c r="I17"/>
  <c r="K17" s="1"/>
  <c r="I16"/>
  <c r="K16" s="1"/>
  <c r="I15"/>
  <c r="K15" s="1"/>
  <c r="J13"/>
  <c r="I13"/>
  <c r="K13" s="1"/>
  <c r="I12"/>
  <c r="K12" s="1"/>
  <c r="I11"/>
  <c r="K11" s="1"/>
  <c r="J10"/>
  <c r="I10"/>
  <c r="K10" s="1"/>
  <c r="I9"/>
  <c r="K9" s="1"/>
  <c r="K4"/>
  <c r="K6"/>
  <c r="I5"/>
  <c r="K5" s="1"/>
  <c r="I6"/>
  <c r="J6" s="1"/>
  <c r="I7"/>
  <c r="K7" s="1"/>
  <c r="I4"/>
  <c r="J4" s="1"/>
  <c r="I3"/>
  <c r="L3" s="1"/>
  <c r="L7" l="1"/>
  <c r="J7"/>
  <c r="L5"/>
  <c r="J5"/>
  <c r="L11"/>
  <c r="J12"/>
  <c r="K3"/>
  <c r="J3"/>
  <c r="L6"/>
  <c r="L4"/>
  <c r="L10"/>
  <c r="J11"/>
  <c r="L12"/>
  <c r="J51"/>
  <c r="L51"/>
  <c r="J52"/>
  <c r="L52"/>
  <c r="J53"/>
  <c r="L53"/>
  <c r="J54"/>
  <c r="L54"/>
  <c r="J55"/>
  <c r="L55"/>
  <c r="J45"/>
  <c r="L45"/>
  <c r="J46"/>
  <c r="L46"/>
  <c r="J47"/>
  <c r="L47"/>
  <c r="J48"/>
  <c r="L48"/>
  <c r="J49"/>
  <c r="L49"/>
  <c r="J39"/>
  <c r="L39"/>
  <c r="J40"/>
  <c r="L40"/>
  <c r="J41"/>
  <c r="L41"/>
  <c r="J42"/>
  <c r="L42"/>
  <c r="J43"/>
  <c r="L43"/>
  <c r="J33"/>
  <c r="L33"/>
  <c r="J34"/>
  <c r="L34"/>
  <c r="J35"/>
  <c r="L35"/>
  <c r="J36"/>
  <c r="L36"/>
  <c r="J37"/>
  <c r="L37"/>
  <c r="J27"/>
  <c r="L27"/>
  <c r="J28"/>
  <c r="L28"/>
  <c r="J29"/>
  <c r="L29"/>
  <c r="J30"/>
  <c r="L30"/>
  <c r="J31"/>
  <c r="L31"/>
  <c r="J21"/>
  <c r="L21"/>
  <c r="J22"/>
  <c r="L22"/>
  <c r="J23"/>
  <c r="L23"/>
  <c r="J24"/>
  <c r="L24"/>
  <c r="J25"/>
  <c r="L25"/>
  <c r="J15"/>
  <c r="L15"/>
  <c r="J16"/>
  <c r="L16"/>
  <c r="J17"/>
  <c r="L17"/>
  <c r="J18"/>
  <c r="L18"/>
  <c r="J19"/>
  <c r="L19"/>
  <c r="J9"/>
  <c r="L9"/>
  <c r="L13"/>
</calcChain>
</file>

<file path=xl/sharedStrings.xml><?xml version="1.0" encoding="utf-8"?>
<sst xmlns="http://schemas.openxmlformats.org/spreadsheetml/2006/main" count="198" uniqueCount="47">
  <si>
    <t>Time (min)</t>
  </si>
  <si>
    <t>Treatment</t>
  </si>
  <si>
    <t>Replicate</t>
  </si>
  <si>
    <t>Control</t>
  </si>
  <si>
    <t>Water</t>
  </si>
  <si>
    <t>Water/salt</t>
  </si>
  <si>
    <t>Total Volume (mL)</t>
  </si>
  <si>
    <t>Sodium (mg/mL)</t>
  </si>
  <si>
    <t>Urine Flow Rate (ml/min)</t>
  </si>
  <si>
    <t>Sodium Excretion Rate (mg/min)</t>
  </si>
  <si>
    <t>Nitrites</t>
  </si>
  <si>
    <t>pH</t>
  </si>
  <si>
    <t>Protein/Albumin</t>
  </si>
  <si>
    <t>Glucose</t>
  </si>
  <si>
    <t>Ketones</t>
  </si>
  <si>
    <t>Urobilinogen</t>
  </si>
  <si>
    <t>Bilirubin</t>
  </si>
  <si>
    <t>Blood/hemoglobin</t>
  </si>
  <si>
    <t>Water+salt</t>
  </si>
  <si>
    <t>trace</t>
  </si>
  <si>
    <t>Chloride (mg/mL)</t>
  </si>
  <si>
    <t>9-point clinical evaluation</t>
  </si>
  <si>
    <t>Microscopic evaluation of urine sediment</t>
  </si>
  <si>
    <t>Red blood cells</t>
  </si>
  <si>
    <t>Comments if sediment evaluation is positive</t>
  </si>
  <si>
    <t>White blood cells</t>
  </si>
  <si>
    <t>Epithelial cells</t>
  </si>
  <si>
    <t>Bacterial cells</t>
  </si>
  <si>
    <t>Casts</t>
  </si>
  <si>
    <t>Crystals</t>
  </si>
  <si>
    <t>positive</t>
  </si>
  <si>
    <t>Total Solute Concentration mOsm/L</t>
  </si>
  <si>
    <t>small</t>
  </si>
  <si>
    <t>Chloride Excretion Rate (mg/min)</t>
  </si>
  <si>
    <t>Total solute excretion rate (mOsm/min)</t>
  </si>
  <si>
    <t>neg</t>
  </si>
  <si>
    <t>small-mod.</t>
  </si>
  <si>
    <t>mod.</t>
  </si>
  <si>
    <t>Positive*</t>
  </si>
  <si>
    <t>*8 per field of view at 1000X</t>
  </si>
  <si>
    <t xml:space="preserve">positive </t>
  </si>
  <si>
    <t>epithelial cells: 3 @ 1000X view</t>
  </si>
  <si>
    <t>postive</t>
  </si>
  <si>
    <t>bacteria:60 per 1000x view</t>
  </si>
  <si>
    <t>8 crystals @ 1000X</t>
  </si>
  <si>
    <t>tyrosine: 2 @ 1000X view and leucine: 2 @ 1000X view</t>
  </si>
  <si>
    <t>*uric acid 6 per field of view @ 1000X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</si>
</sst>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4" borderId="0" xfId="0" applyFill="1"/>
    <xf numFmtId="0" fontId="1" fillId="4" borderId="0" xfId="0" applyFont="1" applyFill="1"/>
    <xf numFmtId="0" fontId="2" fillId="5" borderId="0" xfId="0" applyFont="1" applyFill="1"/>
    <xf numFmtId="2" fontId="0" fillId="0" borderId="0" xfId="0" applyNumberFormat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Y58"/>
  <sheetViews>
    <sheetView tabSelected="1" workbookViewId="0">
      <pane ySplit="1" topLeftCell="A2" activePane="bottomLeft" state="frozen"/>
      <selection pane="bottomLeft" activeCell="I20" sqref="D20:I20"/>
    </sheetView>
  </sheetViews>
  <sheetFormatPr defaultRowHeight="15"/>
  <cols>
    <col min="1" max="1" width="13" style="1" customWidth="1"/>
    <col min="2" max="2" width="10.5703125" style="1" customWidth="1"/>
    <col min="3" max="3" width="10.7109375" style="1" customWidth="1"/>
    <col min="4" max="4" width="16.5703125" style="1" customWidth="1"/>
    <col min="5" max="5" width="12.85546875" style="1" customWidth="1"/>
    <col min="6" max="7" width="16.5703125" style="1" customWidth="1"/>
    <col min="8" max="8" width="32.85546875" style="1" customWidth="1"/>
    <col min="9" max="10" width="31.140625" style="6" customWidth="1"/>
    <col min="11" max="11" width="30.7109375" style="6" customWidth="1"/>
    <col min="12" max="12" width="34.42578125" style="10" customWidth="1"/>
    <col min="18" max="18" width="13.42578125" customWidth="1"/>
  </cols>
  <sheetData>
    <row r="1" spans="1:44">
      <c r="A1" s="1" t="s">
        <v>1</v>
      </c>
      <c r="B1" s="1" t="s">
        <v>2</v>
      </c>
      <c r="C1" s="1" t="s">
        <v>0</v>
      </c>
      <c r="D1" s="1" t="s">
        <v>6</v>
      </c>
      <c r="E1" s="1" t="s">
        <v>11</v>
      </c>
      <c r="F1" s="1" t="s">
        <v>20</v>
      </c>
      <c r="G1" s="1" t="s">
        <v>7</v>
      </c>
      <c r="H1" s="1" t="s">
        <v>31</v>
      </c>
      <c r="I1" s="6" t="s">
        <v>8</v>
      </c>
      <c r="J1" s="6" t="s">
        <v>33</v>
      </c>
      <c r="K1" s="6" t="s">
        <v>9</v>
      </c>
      <c r="L1" s="9" t="s">
        <v>34</v>
      </c>
      <c r="M1" s="1"/>
      <c r="N1" s="1"/>
      <c r="O1" s="1"/>
      <c r="P1" s="1"/>
      <c r="Q1" s="1"/>
      <c r="R1" s="1"/>
      <c r="S1" s="1"/>
      <c r="T1" s="1"/>
    </row>
    <row r="2" spans="1:44">
      <c r="A2" s="1" t="s">
        <v>3</v>
      </c>
      <c r="B2" s="1">
        <v>1</v>
      </c>
      <c r="C2" s="1">
        <v>-45</v>
      </c>
      <c r="D2" s="7"/>
      <c r="E2" s="7"/>
      <c r="F2" s="7"/>
      <c r="G2" s="7"/>
      <c r="H2" s="7"/>
      <c r="I2" s="7"/>
      <c r="J2" s="7"/>
      <c r="K2" s="7"/>
      <c r="L2" s="7"/>
      <c r="M2" s="1"/>
      <c r="N2" s="1"/>
      <c r="O2" s="1"/>
      <c r="P2" s="1"/>
      <c r="Q2" s="1"/>
      <c r="R2" s="1"/>
      <c r="S2" s="1"/>
      <c r="T2" s="1"/>
    </row>
    <row r="3" spans="1:44" ht="17.25" customHeight="1">
      <c r="A3" s="1" t="s">
        <v>3</v>
      </c>
      <c r="B3" s="1">
        <v>1</v>
      </c>
      <c r="C3" s="1">
        <v>0</v>
      </c>
      <c r="D3" s="1">
        <v>28</v>
      </c>
      <c r="E3" s="1">
        <v>7</v>
      </c>
      <c r="F3" s="1">
        <v>10.37</v>
      </c>
      <c r="G3" s="1">
        <v>39.54</v>
      </c>
      <c r="H3" s="1">
        <v>741</v>
      </c>
      <c r="I3" s="6">
        <f>ABS((D3/C2))</f>
        <v>0.62222222222222223</v>
      </c>
      <c r="J3" s="6">
        <f>I3*F3</f>
        <v>6.4524444444444438</v>
      </c>
      <c r="K3" s="6">
        <f>G3*I3</f>
        <v>24.602666666666668</v>
      </c>
      <c r="L3" s="10">
        <f>(I3*H3)/1000</f>
        <v>0.46106666666666668</v>
      </c>
    </row>
    <row r="4" spans="1:44">
      <c r="A4" s="1" t="s">
        <v>3</v>
      </c>
      <c r="B4" s="1">
        <v>1</v>
      </c>
      <c r="C4" s="1">
        <v>30</v>
      </c>
      <c r="D4" s="1">
        <v>24</v>
      </c>
      <c r="E4" s="1">
        <v>8</v>
      </c>
      <c r="F4" s="1">
        <v>18.3</v>
      </c>
      <c r="G4" s="1">
        <v>74.180000000000007</v>
      </c>
      <c r="H4" s="1">
        <v>824</v>
      </c>
      <c r="I4" s="6">
        <f>D4/30</f>
        <v>0.8</v>
      </c>
      <c r="J4" s="6">
        <f t="shared" ref="J4:J7" si="0">I4*F4</f>
        <v>14.64</v>
      </c>
      <c r="K4" s="6">
        <f t="shared" ref="K4:K7" si="1">G4*I4</f>
        <v>59.344000000000008</v>
      </c>
      <c r="L4" s="10">
        <f t="shared" ref="L4:L7" si="2">(I4*H4)/1000</f>
        <v>0.65920000000000001</v>
      </c>
    </row>
    <row r="5" spans="1:44">
      <c r="A5" s="1" t="s">
        <v>3</v>
      </c>
      <c r="B5" s="1">
        <v>1</v>
      </c>
      <c r="C5" s="1">
        <v>60</v>
      </c>
      <c r="D5" s="1">
        <v>16</v>
      </c>
      <c r="E5" s="1">
        <v>8</v>
      </c>
      <c r="F5" s="1">
        <v>9.76</v>
      </c>
      <c r="G5" s="1">
        <v>66.08</v>
      </c>
      <c r="H5" s="1">
        <v>863</v>
      </c>
      <c r="I5" s="6">
        <f t="shared" ref="I5:I7" si="3">D5/30</f>
        <v>0.53333333333333333</v>
      </c>
      <c r="J5" s="6">
        <f t="shared" si="0"/>
        <v>5.2053333333333329</v>
      </c>
      <c r="K5" s="6">
        <f t="shared" si="1"/>
        <v>35.242666666666665</v>
      </c>
      <c r="L5" s="10">
        <f t="shared" si="2"/>
        <v>0.46026666666666666</v>
      </c>
    </row>
    <row r="6" spans="1:44">
      <c r="A6" s="1" t="s">
        <v>3</v>
      </c>
      <c r="B6" s="1">
        <v>1</v>
      </c>
      <c r="C6" s="1">
        <v>90</v>
      </c>
      <c r="D6" s="1">
        <v>17</v>
      </c>
      <c r="E6" s="1">
        <v>8</v>
      </c>
      <c r="F6" s="1">
        <v>6.71</v>
      </c>
      <c r="G6" s="1">
        <v>57.99</v>
      </c>
      <c r="H6" s="1">
        <v>910</v>
      </c>
      <c r="I6" s="6">
        <f t="shared" si="3"/>
        <v>0.56666666666666665</v>
      </c>
      <c r="J6" s="6">
        <f t="shared" si="0"/>
        <v>3.8023333333333333</v>
      </c>
      <c r="K6" s="6">
        <f t="shared" si="1"/>
        <v>32.860999999999997</v>
      </c>
      <c r="L6" s="10">
        <f t="shared" si="2"/>
        <v>0.51566666666666661</v>
      </c>
      <c r="AL6" s="8"/>
      <c r="AM6" s="8"/>
      <c r="AN6" s="8"/>
    </row>
    <row r="7" spans="1:44">
      <c r="A7" s="1" t="s">
        <v>3</v>
      </c>
      <c r="B7" s="1">
        <v>1</v>
      </c>
      <c r="C7" s="1">
        <v>120</v>
      </c>
      <c r="D7" s="1">
        <v>17</v>
      </c>
      <c r="E7" s="1">
        <v>8</v>
      </c>
      <c r="F7" s="1">
        <v>4.88</v>
      </c>
      <c r="G7" s="1">
        <v>54.67</v>
      </c>
      <c r="H7" s="1">
        <v>964</v>
      </c>
      <c r="I7" s="6">
        <f t="shared" si="3"/>
        <v>0.56666666666666665</v>
      </c>
      <c r="J7" s="6">
        <f t="shared" si="0"/>
        <v>2.7653333333333334</v>
      </c>
      <c r="K7" s="6">
        <f t="shared" si="1"/>
        <v>30.979666666666667</v>
      </c>
      <c r="L7" s="10">
        <f t="shared" si="2"/>
        <v>0.54626666666666668</v>
      </c>
      <c r="AL7" s="8"/>
      <c r="AM7" s="8"/>
      <c r="AN7" s="8"/>
    </row>
    <row r="8" spans="1:44">
      <c r="A8" s="1" t="s">
        <v>3</v>
      </c>
      <c r="B8" s="1">
        <v>2</v>
      </c>
      <c r="C8" s="1">
        <v>-180</v>
      </c>
      <c r="D8" s="7"/>
      <c r="E8" s="7"/>
      <c r="F8" s="7"/>
      <c r="G8" s="7"/>
      <c r="H8" s="7"/>
      <c r="I8" s="7"/>
      <c r="J8" s="7"/>
      <c r="K8" s="7"/>
      <c r="L8" s="7"/>
      <c r="AL8" s="8"/>
      <c r="AM8" s="8"/>
      <c r="AN8" s="8"/>
    </row>
    <row r="9" spans="1:44">
      <c r="A9" s="1" t="s">
        <v>3</v>
      </c>
      <c r="B9" s="1">
        <v>2</v>
      </c>
      <c r="C9" s="1">
        <v>0</v>
      </c>
      <c r="D9" s="1">
        <v>72</v>
      </c>
      <c r="E9" s="1">
        <v>8</v>
      </c>
      <c r="F9" s="1">
        <v>22.57</v>
      </c>
      <c r="G9" s="1">
        <v>56.625999999999998</v>
      </c>
      <c r="H9" s="1">
        <v>703</v>
      </c>
      <c r="I9" s="6">
        <f>ABS((D9/C8))</f>
        <v>0.4</v>
      </c>
      <c r="J9" s="6">
        <f>I9*F9</f>
        <v>9.0280000000000005</v>
      </c>
      <c r="K9" s="6">
        <f>G9*I9</f>
        <v>22.650400000000001</v>
      </c>
      <c r="L9" s="10">
        <f>(I9*H9)/1000</f>
        <v>0.28120000000000001</v>
      </c>
      <c r="O9" s="2"/>
      <c r="AL9" s="8"/>
      <c r="AM9" s="8"/>
      <c r="AN9" s="8"/>
    </row>
    <row r="10" spans="1:44" ht="15.75" customHeight="1">
      <c r="A10" s="1" t="s">
        <v>3</v>
      </c>
      <c r="B10" s="1">
        <v>2</v>
      </c>
      <c r="C10" s="1">
        <v>30</v>
      </c>
      <c r="D10" s="1">
        <v>94</v>
      </c>
      <c r="E10" s="1">
        <v>7.5</v>
      </c>
      <c r="F10" s="1">
        <v>16.47</v>
      </c>
      <c r="G10" s="1">
        <v>51.634999999999998</v>
      </c>
      <c r="H10" s="1">
        <v>698</v>
      </c>
      <c r="I10" s="6">
        <f>D10/30</f>
        <v>3.1333333333333333</v>
      </c>
      <c r="J10" s="6">
        <f t="shared" ref="J10:J13" si="4">I10*F10</f>
        <v>51.605999999999995</v>
      </c>
      <c r="K10" s="6">
        <f t="shared" ref="K10:K13" si="5">G10*I10</f>
        <v>161.78966666666665</v>
      </c>
      <c r="L10" s="10">
        <f t="shared" ref="L10:L13" si="6">(I10*H10)/1000</f>
        <v>2.1870666666666665</v>
      </c>
    </row>
    <row r="11" spans="1:44">
      <c r="A11" s="1" t="s">
        <v>3</v>
      </c>
      <c r="B11" s="1">
        <v>2</v>
      </c>
      <c r="C11" s="1">
        <v>60</v>
      </c>
      <c r="D11" s="1">
        <v>71</v>
      </c>
      <c r="E11" s="1">
        <v>7</v>
      </c>
      <c r="F11" s="1">
        <v>10.98</v>
      </c>
      <c r="G11" s="1">
        <v>56.304000000000002</v>
      </c>
      <c r="H11" s="1">
        <v>741</v>
      </c>
      <c r="I11" s="6">
        <f t="shared" ref="I11:I13" si="7">D11/30</f>
        <v>2.3666666666666667</v>
      </c>
      <c r="J11" s="6">
        <f t="shared" si="4"/>
        <v>25.986000000000001</v>
      </c>
      <c r="K11" s="6">
        <f t="shared" si="5"/>
        <v>133.25280000000001</v>
      </c>
      <c r="L11" s="10">
        <f t="shared" si="6"/>
        <v>1.7537</v>
      </c>
      <c r="AL11" s="8"/>
      <c r="AM11" s="8"/>
      <c r="AN11" s="8"/>
    </row>
    <row r="12" spans="1:44">
      <c r="A12" s="1" t="s">
        <v>3</v>
      </c>
      <c r="B12" s="1">
        <v>2</v>
      </c>
      <c r="C12" s="1">
        <v>90</v>
      </c>
      <c r="D12" s="1">
        <v>34</v>
      </c>
      <c r="E12" s="1">
        <v>7</v>
      </c>
      <c r="F12" s="1">
        <v>7.93</v>
      </c>
      <c r="G12" s="1">
        <v>67.183000000000007</v>
      </c>
      <c r="H12" s="1">
        <v>806</v>
      </c>
      <c r="I12" s="6">
        <f t="shared" si="7"/>
        <v>1.1333333333333333</v>
      </c>
      <c r="J12" s="6">
        <f t="shared" si="4"/>
        <v>8.9873333333333321</v>
      </c>
      <c r="K12" s="6">
        <f t="shared" si="5"/>
        <v>76.140733333333344</v>
      </c>
      <c r="L12" s="10">
        <f t="shared" si="6"/>
        <v>0.91346666666666665</v>
      </c>
      <c r="AL12" s="8"/>
      <c r="AM12" s="8"/>
      <c r="AN12" s="8"/>
    </row>
    <row r="13" spans="1:44">
      <c r="A13" s="1" t="s">
        <v>3</v>
      </c>
      <c r="B13" s="1">
        <v>2</v>
      </c>
      <c r="C13" s="1">
        <v>120</v>
      </c>
      <c r="D13" s="1">
        <v>27</v>
      </c>
      <c r="E13" s="1">
        <v>7</v>
      </c>
      <c r="F13" s="1">
        <v>8.5399999999999991</v>
      </c>
      <c r="G13" s="1">
        <v>66.814999999999998</v>
      </c>
      <c r="H13" s="1">
        <v>855</v>
      </c>
      <c r="I13" s="6">
        <f t="shared" si="7"/>
        <v>0.9</v>
      </c>
      <c r="J13" s="6">
        <f t="shared" si="4"/>
        <v>7.6859999999999991</v>
      </c>
      <c r="K13" s="6">
        <f t="shared" si="5"/>
        <v>60.133499999999998</v>
      </c>
      <c r="L13" s="10">
        <f t="shared" si="6"/>
        <v>0.76949999999999996</v>
      </c>
      <c r="AL13" s="8"/>
      <c r="AM13" s="8"/>
      <c r="AN13" s="8"/>
    </row>
    <row r="14" spans="1:44">
      <c r="A14" s="1" t="s">
        <v>3</v>
      </c>
      <c r="B14" s="1">
        <v>3</v>
      </c>
      <c r="C14" s="1">
        <v>-60</v>
      </c>
      <c r="D14" s="7"/>
      <c r="E14" s="7"/>
      <c r="F14" s="7"/>
      <c r="G14" s="7"/>
      <c r="H14" s="7"/>
      <c r="I14" s="7"/>
      <c r="J14" s="7"/>
      <c r="K14" s="7"/>
      <c r="L14" s="7"/>
      <c r="AL14" s="8"/>
      <c r="AM14" s="8"/>
      <c r="AN14" s="8"/>
    </row>
    <row r="15" spans="1:44">
      <c r="A15" s="1" t="s">
        <v>3</v>
      </c>
      <c r="B15" s="1">
        <v>3</v>
      </c>
      <c r="C15" s="1">
        <v>0</v>
      </c>
      <c r="D15" s="1">
        <v>111</v>
      </c>
      <c r="E15" s="1">
        <v>8</v>
      </c>
      <c r="F15" s="1">
        <v>10.37</v>
      </c>
      <c r="G15" s="1">
        <v>15.387</v>
      </c>
      <c r="H15" s="1">
        <v>694</v>
      </c>
      <c r="I15" s="6">
        <f>ABS((D15/C14))</f>
        <v>1.85</v>
      </c>
      <c r="J15" s="6">
        <f>I15*F15</f>
        <v>19.1845</v>
      </c>
      <c r="K15" s="6">
        <f>G15*I15</f>
        <v>28.465950000000003</v>
      </c>
      <c r="L15" s="10">
        <f>(I15*H15)/1000</f>
        <v>1.2839</v>
      </c>
      <c r="AL15" s="8"/>
      <c r="AM15" s="8"/>
      <c r="AN15" s="8"/>
    </row>
    <row r="16" spans="1:44">
      <c r="A16" s="1" t="s">
        <v>3</v>
      </c>
      <c r="B16" s="1">
        <v>3</v>
      </c>
      <c r="C16" s="1">
        <v>30</v>
      </c>
      <c r="D16" s="1">
        <v>27</v>
      </c>
      <c r="E16" s="1">
        <v>8</v>
      </c>
      <c r="F16" s="1">
        <v>17.079999999999998</v>
      </c>
      <c r="G16" s="1">
        <v>27.83</v>
      </c>
      <c r="H16" s="1">
        <v>920.5</v>
      </c>
      <c r="I16" s="6">
        <f>D16/30</f>
        <v>0.9</v>
      </c>
      <c r="J16" s="6">
        <f t="shared" ref="J16:J19" si="8">I16*F16</f>
        <v>15.371999999999998</v>
      </c>
      <c r="K16" s="6">
        <f t="shared" ref="K16:K19" si="9">G16*I16</f>
        <v>25.047000000000001</v>
      </c>
      <c r="L16" s="10">
        <f t="shared" ref="L16:L19" si="10">(I16*H16)/1000</f>
        <v>0.82845000000000002</v>
      </c>
      <c r="AP16" s="8"/>
      <c r="AQ16" s="8"/>
      <c r="AR16" s="8"/>
    </row>
    <row r="17" spans="1:51">
      <c r="A17" s="1" t="s">
        <v>3</v>
      </c>
      <c r="B17" s="1">
        <v>3</v>
      </c>
      <c r="C17" s="1">
        <v>60</v>
      </c>
      <c r="D17" s="1">
        <v>24</v>
      </c>
      <c r="E17" s="1">
        <v>8</v>
      </c>
      <c r="F17" s="1">
        <v>6.71</v>
      </c>
      <c r="G17" s="1">
        <v>42.09</v>
      </c>
      <c r="H17" s="1">
        <v>1063</v>
      </c>
      <c r="I17" s="6">
        <f t="shared" ref="I17:I19" si="11">D17/30</f>
        <v>0.8</v>
      </c>
      <c r="J17" s="6">
        <f t="shared" si="8"/>
        <v>5.3680000000000003</v>
      </c>
      <c r="K17" s="6">
        <f t="shared" si="9"/>
        <v>33.672000000000004</v>
      </c>
      <c r="L17" s="10">
        <f t="shared" si="10"/>
        <v>0.85040000000000004</v>
      </c>
      <c r="AP17" s="8"/>
      <c r="AQ17" s="8"/>
      <c r="AR17" s="8"/>
    </row>
    <row r="18" spans="1:51">
      <c r="A18" s="1" t="s">
        <v>3</v>
      </c>
      <c r="B18" s="1">
        <v>3</v>
      </c>
      <c r="C18" s="1">
        <v>90</v>
      </c>
      <c r="D18" s="1">
        <v>19</v>
      </c>
      <c r="E18" s="1">
        <v>7</v>
      </c>
      <c r="F18" s="1">
        <v>10.37</v>
      </c>
      <c r="G18" s="1">
        <v>50.12</v>
      </c>
      <c r="H18" s="1">
        <v>1077</v>
      </c>
      <c r="I18" s="6">
        <f t="shared" si="11"/>
        <v>0.6333333333333333</v>
      </c>
      <c r="J18" s="6">
        <f t="shared" si="8"/>
        <v>6.5676666666666659</v>
      </c>
      <c r="K18" s="6">
        <f t="shared" si="9"/>
        <v>31.742666666666665</v>
      </c>
      <c r="L18" s="10">
        <f t="shared" si="10"/>
        <v>0.68210000000000004</v>
      </c>
      <c r="AP18" s="8"/>
      <c r="AQ18" s="8"/>
      <c r="AR18" s="8"/>
    </row>
    <row r="19" spans="1:51">
      <c r="A19" s="1" t="s">
        <v>3</v>
      </c>
      <c r="B19" s="1">
        <v>3</v>
      </c>
      <c r="C19" s="1">
        <v>120</v>
      </c>
      <c r="D19" s="1">
        <v>21</v>
      </c>
      <c r="E19" s="1">
        <v>7</v>
      </c>
      <c r="F19" s="1">
        <v>9.76</v>
      </c>
      <c r="G19" s="1">
        <v>49.43</v>
      </c>
      <c r="H19" s="1">
        <v>1084</v>
      </c>
      <c r="I19" s="6">
        <f t="shared" si="11"/>
        <v>0.7</v>
      </c>
      <c r="J19" s="6">
        <f t="shared" si="8"/>
        <v>6.8319999999999999</v>
      </c>
      <c r="K19" s="6">
        <f t="shared" si="9"/>
        <v>34.600999999999999</v>
      </c>
      <c r="L19" s="10">
        <f t="shared" si="10"/>
        <v>0.75879999999999992</v>
      </c>
    </row>
    <row r="20" spans="1:51">
      <c r="A20" s="1" t="s">
        <v>4</v>
      </c>
      <c r="B20" s="1">
        <v>1</v>
      </c>
      <c r="C20" s="1">
        <v>-480</v>
      </c>
      <c r="D20" s="7"/>
      <c r="E20" s="7"/>
      <c r="F20" s="7"/>
      <c r="G20" s="7"/>
      <c r="H20" s="7"/>
      <c r="I20" s="7"/>
      <c r="J20" s="7"/>
      <c r="K20" s="7"/>
      <c r="L20" s="7"/>
    </row>
    <row r="21" spans="1:51">
      <c r="A21" s="1" t="s">
        <v>4</v>
      </c>
      <c r="B21" s="1">
        <v>1</v>
      </c>
      <c r="C21" s="1">
        <v>0</v>
      </c>
      <c r="D21" s="1">
        <v>394</v>
      </c>
      <c r="E21" s="1">
        <v>7</v>
      </c>
      <c r="F21" s="1">
        <v>1.83</v>
      </c>
      <c r="G21" s="1">
        <v>47.85</v>
      </c>
      <c r="H21" s="1">
        <v>212</v>
      </c>
      <c r="I21" s="6">
        <f>ABS((D21/C20))</f>
        <v>0.8208333333333333</v>
      </c>
      <c r="J21" s="6">
        <f>I21*F21</f>
        <v>1.5021249999999999</v>
      </c>
      <c r="K21" s="6">
        <f>G21*I21</f>
        <v>39.276874999999997</v>
      </c>
      <c r="L21" s="10">
        <f>(I21*H21)/1000</f>
        <v>0.17401666666666665</v>
      </c>
    </row>
    <row r="22" spans="1:51">
      <c r="A22" s="1" t="s">
        <v>4</v>
      </c>
      <c r="B22" s="1">
        <v>1</v>
      </c>
      <c r="C22" s="1">
        <v>30</v>
      </c>
      <c r="D22" s="1">
        <v>182</v>
      </c>
      <c r="E22" s="1">
        <v>6</v>
      </c>
      <c r="F22" s="1">
        <v>1.83</v>
      </c>
      <c r="G22" s="1">
        <v>50.5</v>
      </c>
      <c r="H22" s="1">
        <v>119.5</v>
      </c>
      <c r="I22" s="6">
        <f>D22/30</f>
        <v>6.0666666666666664</v>
      </c>
      <c r="J22" s="6">
        <f t="shared" ref="J22:J25" si="12">I22*F22</f>
        <v>11.102</v>
      </c>
      <c r="K22" s="6">
        <f t="shared" ref="K22:K25" si="13">G22*I22</f>
        <v>306.36666666666667</v>
      </c>
      <c r="L22" s="10">
        <f t="shared" ref="L22:L25" si="14">(I22*H22)/1000</f>
        <v>0.72496666666666654</v>
      </c>
      <c r="AW22" s="8"/>
      <c r="AX22" s="8"/>
      <c r="AY22" s="8"/>
    </row>
    <row r="23" spans="1:51">
      <c r="A23" s="1" t="s">
        <v>4</v>
      </c>
      <c r="B23" s="1">
        <v>1</v>
      </c>
      <c r="C23" s="1">
        <v>60</v>
      </c>
      <c r="D23" s="1">
        <v>282</v>
      </c>
      <c r="E23" s="1">
        <v>6</v>
      </c>
      <c r="F23" s="1">
        <v>1.83</v>
      </c>
      <c r="G23" s="1">
        <v>30.05</v>
      </c>
      <c r="H23" s="1">
        <v>82</v>
      </c>
      <c r="I23" s="6">
        <f t="shared" ref="I23:I25" si="15">D23/30</f>
        <v>9.4</v>
      </c>
      <c r="J23" s="6">
        <f t="shared" si="12"/>
        <v>17.202000000000002</v>
      </c>
      <c r="K23" s="6">
        <f t="shared" si="13"/>
        <v>282.47000000000003</v>
      </c>
      <c r="L23" s="10">
        <f t="shared" si="14"/>
        <v>0.77080000000000004</v>
      </c>
      <c r="AW23" s="8"/>
      <c r="AX23" s="8"/>
      <c r="AY23" s="8"/>
    </row>
    <row r="24" spans="1:51">
      <c r="A24" s="1" t="s">
        <v>4</v>
      </c>
      <c r="B24" s="1">
        <v>1</v>
      </c>
      <c r="C24" s="1">
        <v>90</v>
      </c>
      <c r="D24" s="1">
        <v>162</v>
      </c>
      <c r="E24" s="1">
        <v>6</v>
      </c>
      <c r="F24" s="1">
        <v>1.22</v>
      </c>
      <c r="G24" s="1">
        <v>29.5</v>
      </c>
      <c r="H24" s="1">
        <v>86</v>
      </c>
      <c r="I24" s="6">
        <f t="shared" si="15"/>
        <v>5.4</v>
      </c>
      <c r="J24" s="6">
        <f t="shared" si="12"/>
        <v>6.5880000000000001</v>
      </c>
      <c r="K24" s="6">
        <f t="shared" si="13"/>
        <v>159.30000000000001</v>
      </c>
      <c r="L24" s="10">
        <f t="shared" si="14"/>
        <v>0.46440000000000003</v>
      </c>
      <c r="AW24" s="8"/>
      <c r="AX24" s="8"/>
      <c r="AY24" s="8"/>
    </row>
    <row r="25" spans="1:51">
      <c r="A25" s="1" t="s">
        <v>4</v>
      </c>
      <c r="B25" s="1">
        <v>1</v>
      </c>
      <c r="C25" s="1">
        <v>120</v>
      </c>
      <c r="D25" s="1">
        <v>166</v>
      </c>
      <c r="E25" s="1">
        <v>6</v>
      </c>
      <c r="F25" s="1">
        <v>1.83</v>
      </c>
      <c r="G25" s="1">
        <v>28.45</v>
      </c>
      <c r="H25" s="1">
        <v>92</v>
      </c>
      <c r="I25" s="6">
        <f t="shared" si="15"/>
        <v>5.5333333333333332</v>
      </c>
      <c r="J25" s="6">
        <f t="shared" si="12"/>
        <v>10.125999999999999</v>
      </c>
      <c r="K25" s="6">
        <f t="shared" si="13"/>
        <v>157.42333333333332</v>
      </c>
      <c r="L25" s="10">
        <f t="shared" si="14"/>
        <v>0.50906666666666667</v>
      </c>
      <c r="AW25" s="8"/>
      <c r="AX25" s="8"/>
      <c r="AY25" s="8"/>
    </row>
    <row r="26" spans="1:51">
      <c r="A26" s="1" t="s">
        <v>4</v>
      </c>
      <c r="B26" s="1">
        <v>2</v>
      </c>
      <c r="C26" s="1">
        <v>-60</v>
      </c>
      <c r="D26" s="7"/>
      <c r="E26" s="7"/>
      <c r="F26" s="7"/>
      <c r="G26" s="7"/>
      <c r="H26" s="7"/>
      <c r="I26" s="7"/>
      <c r="J26" s="7"/>
      <c r="K26" s="7"/>
      <c r="L26" s="7"/>
    </row>
    <row r="27" spans="1:51">
      <c r="A27" s="1" t="s">
        <v>4</v>
      </c>
      <c r="B27" s="1">
        <v>2</v>
      </c>
      <c r="C27" s="1">
        <v>0</v>
      </c>
      <c r="D27" s="1">
        <v>32</v>
      </c>
      <c r="E27" s="1">
        <v>7</v>
      </c>
      <c r="F27" s="1">
        <v>10.98</v>
      </c>
      <c r="G27" s="1">
        <v>163.85</v>
      </c>
      <c r="H27" s="1">
        <v>909.5</v>
      </c>
      <c r="I27" s="6">
        <f>ABS((D27/C26))</f>
        <v>0.53333333333333333</v>
      </c>
      <c r="J27" s="6">
        <f>I27*F27</f>
        <v>5.8559999999999999</v>
      </c>
      <c r="K27" s="6">
        <f>G27*I27</f>
        <v>87.386666666666656</v>
      </c>
      <c r="L27" s="10">
        <f>(I27*H27)/1000</f>
        <v>0.48506666666666665</v>
      </c>
    </row>
    <row r="28" spans="1:51">
      <c r="A28" s="1" t="s">
        <v>4</v>
      </c>
      <c r="B28" s="1">
        <v>2</v>
      </c>
      <c r="C28" s="1">
        <v>30</v>
      </c>
      <c r="D28" s="1">
        <v>20</v>
      </c>
      <c r="E28" s="1">
        <v>6</v>
      </c>
      <c r="F28" s="1">
        <v>19.52</v>
      </c>
      <c r="G28" s="1">
        <v>133.25</v>
      </c>
      <c r="H28" s="1">
        <v>859</v>
      </c>
      <c r="I28" s="6">
        <f>D28/30</f>
        <v>0.66666666666666663</v>
      </c>
      <c r="J28" s="6">
        <f t="shared" ref="J28:J31" si="16">I28*F28</f>
        <v>13.013333333333332</v>
      </c>
      <c r="K28" s="6">
        <f t="shared" ref="K28:K31" si="17">G28*I28</f>
        <v>88.833333333333329</v>
      </c>
      <c r="L28" s="10">
        <f t="shared" ref="L28:L31" si="18">(I28*H28)/1000</f>
        <v>0.57266666666666666</v>
      </c>
      <c r="AL28" s="8"/>
      <c r="AM28" s="8"/>
      <c r="AN28" s="8"/>
    </row>
    <row r="29" spans="1:51">
      <c r="A29" s="1" t="s">
        <v>4</v>
      </c>
      <c r="B29" s="1">
        <v>2</v>
      </c>
      <c r="C29" s="1">
        <v>60</v>
      </c>
      <c r="D29" s="1">
        <v>30</v>
      </c>
      <c r="E29" s="1">
        <v>6</v>
      </c>
      <c r="F29" s="1">
        <v>15.25</v>
      </c>
      <c r="G29" s="1">
        <v>109.35</v>
      </c>
      <c r="H29" s="1">
        <v>751</v>
      </c>
      <c r="I29" s="6">
        <f t="shared" ref="I29:I31" si="19">D29/30</f>
        <v>1</v>
      </c>
      <c r="J29" s="6">
        <f t="shared" si="16"/>
        <v>15.25</v>
      </c>
      <c r="K29" s="6">
        <f t="shared" si="17"/>
        <v>109.35</v>
      </c>
      <c r="L29" s="10">
        <f t="shared" si="18"/>
        <v>0.751</v>
      </c>
      <c r="AL29" s="8"/>
      <c r="AM29" s="8"/>
      <c r="AN29" s="8"/>
    </row>
    <row r="30" spans="1:51">
      <c r="A30" s="1" t="s">
        <v>4</v>
      </c>
      <c r="B30" s="1">
        <v>2</v>
      </c>
      <c r="C30" s="1">
        <v>90</v>
      </c>
      <c r="D30" s="1">
        <v>21</v>
      </c>
      <c r="E30" s="1">
        <v>6</v>
      </c>
      <c r="F30" s="1">
        <v>6.1</v>
      </c>
      <c r="G30" s="1">
        <v>110.05</v>
      </c>
      <c r="H30" s="1">
        <v>797</v>
      </c>
      <c r="I30" s="6">
        <f t="shared" si="19"/>
        <v>0.7</v>
      </c>
      <c r="J30" s="6">
        <f t="shared" si="16"/>
        <v>4.2699999999999996</v>
      </c>
      <c r="K30" s="6">
        <f t="shared" si="17"/>
        <v>77.034999999999997</v>
      </c>
      <c r="L30" s="10">
        <f t="shared" si="18"/>
        <v>0.55789999999999995</v>
      </c>
      <c r="AL30" s="8"/>
      <c r="AM30" s="8"/>
      <c r="AN30" s="8"/>
    </row>
    <row r="31" spans="1:51">
      <c r="A31" s="1" t="s">
        <v>4</v>
      </c>
      <c r="B31" s="1">
        <v>2</v>
      </c>
      <c r="C31" s="1">
        <v>120</v>
      </c>
      <c r="D31" s="1">
        <v>20</v>
      </c>
      <c r="E31" s="1">
        <v>6</v>
      </c>
      <c r="F31" s="1">
        <v>12.81</v>
      </c>
      <c r="G31" s="1">
        <v>121.3</v>
      </c>
      <c r="H31" s="1">
        <v>868</v>
      </c>
      <c r="I31" s="6">
        <f t="shared" si="19"/>
        <v>0.66666666666666663</v>
      </c>
      <c r="J31" s="6">
        <f t="shared" si="16"/>
        <v>8.5399999999999991</v>
      </c>
      <c r="K31" s="6">
        <f t="shared" si="17"/>
        <v>80.86666666666666</v>
      </c>
      <c r="L31" s="10">
        <f t="shared" si="18"/>
        <v>0.57866666666666666</v>
      </c>
      <c r="AL31" s="8"/>
      <c r="AM31" s="8"/>
      <c r="AN31" s="8"/>
    </row>
    <row r="32" spans="1:51">
      <c r="A32" s="1" t="s">
        <v>4</v>
      </c>
      <c r="B32" s="1">
        <v>3</v>
      </c>
      <c r="C32" s="1">
        <v>-390</v>
      </c>
      <c r="D32" s="7"/>
      <c r="E32" s="7"/>
      <c r="F32" s="7"/>
      <c r="G32" s="7"/>
      <c r="H32" s="7"/>
      <c r="I32" s="7"/>
      <c r="J32" s="7"/>
      <c r="K32" s="7"/>
      <c r="L32" s="7"/>
    </row>
    <row r="33" spans="1:41">
      <c r="A33" s="1" t="s">
        <v>4</v>
      </c>
      <c r="B33" s="1">
        <v>3</v>
      </c>
      <c r="C33" s="1">
        <v>0</v>
      </c>
      <c r="D33" s="1">
        <v>10</v>
      </c>
      <c r="E33" s="1">
        <v>6</v>
      </c>
      <c r="F33" s="1">
        <v>17.690000000000001</v>
      </c>
      <c r="G33" s="1">
        <v>48.76</v>
      </c>
      <c r="H33" s="1">
        <v>843</v>
      </c>
      <c r="I33" s="6">
        <f>ABS((D33/C32))</f>
        <v>2.564102564102564E-2</v>
      </c>
      <c r="J33" s="6">
        <f>I33*F33</f>
        <v>0.45358974358974363</v>
      </c>
      <c r="K33" s="6">
        <f>G33*I33</f>
        <v>1.2502564102564102</v>
      </c>
      <c r="L33" s="10">
        <f>(I33*H33)/1000</f>
        <v>2.1615384615384613E-2</v>
      </c>
    </row>
    <row r="34" spans="1:41">
      <c r="A34" s="1" t="s">
        <v>4</v>
      </c>
      <c r="B34" s="1">
        <v>3</v>
      </c>
      <c r="C34" s="1">
        <v>30</v>
      </c>
      <c r="D34" s="1">
        <v>76</v>
      </c>
      <c r="E34" s="1">
        <v>6</v>
      </c>
      <c r="F34" s="1">
        <v>12.2</v>
      </c>
      <c r="G34" s="1">
        <v>43.975999999999999</v>
      </c>
      <c r="H34" s="1">
        <v>843</v>
      </c>
      <c r="I34" s="6">
        <f>D34/30</f>
        <v>2.5333333333333332</v>
      </c>
      <c r="J34" s="6">
        <f t="shared" ref="J34:J37" si="20">I34*F34</f>
        <v>30.906666666666663</v>
      </c>
      <c r="K34" s="6">
        <f t="shared" ref="K34:K37" si="21">G34*I34</f>
        <v>111.40586666666665</v>
      </c>
      <c r="L34" s="10">
        <f t="shared" ref="L34:L37" si="22">(I34*H34)/1000</f>
        <v>2.1355999999999997</v>
      </c>
      <c r="AL34" s="8"/>
      <c r="AM34" s="8"/>
      <c r="AN34" s="8"/>
      <c r="AO34" s="10"/>
    </row>
    <row r="35" spans="1:41">
      <c r="A35" s="1" t="s">
        <v>4</v>
      </c>
      <c r="B35" s="1">
        <v>3</v>
      </c>
      <c r="C35" s="1">
        <v>60</v>
      </c>
      <c r="D35" s="1">
        <v>94</v>
      </c>
      <c r="E35" s="1">
        <v>6</v>
      </c>
      <c r="F35" s="1">
        <v>8.5399999999999991</v>
      </c>
      <c r="G35" s="1">
        <v>41.584000000000003</v>
      </c>
      <c r="H35" s="1">
        <v>455</v>
      </c>
      <c r="I35" s="6">
        <f t="shared" ref="I35:I37" si="23">D35/30</f>
        <v>3.1333333333333333</v>
      </c>
      <c r="J35" s="6">
        <f t="shared" si="20"/>
        <v>26.758666666666663</v>
      </c>
      <c r="K35" s="6">
        <f t="shared" si="21"/>
        <v>130.29653333333334</v>
      </c>
      <c r="L35" s="10">
        <f t="shared" si="22"/>
        <v>1.4256666666666666</v>
      </c>
      <c r="AL35" s="8"/>
      <c r="AM35" s="8"/>
      <c r="AN35" s="8"/>
      <c r="AO35" s="10"/>
    </row>
    <row r="36" spans="1:41">
      <c r="A36" s="1" t="s">
        <v>4</v>
      </c>
      <c r="B36" s="1">
        <v>3</v>
      </c>
      <c r="C36" s="1">
        <v>90</v>
      </c>
      <c r="D36" s="1">
        <v>25</v>
      </c>
      <c r="E36" s="1">
        <v>6.5</v>
      </c>
      <c r="F36" s="1">
        <v>1.83</v>
      </c>
      <c r="G36" s="1">
        <v>13.593</v>
      </c>
      <c r="H36" s="1">
        <v>168</v>
      </c>
      <c r="I36" s="6">
        <f t="shared" si="23"/>
        <v>0.83333333333333337</v>
      </c>
      <c r="J36" s="6">
        <f t="shared" si="20"/>
        <v>1.5250000000000001</v>
      </c>
      <c r="K36" s="6">
        <f t="shared" si="21"/>
        <v>11.327500000000001</v>
      </c>
      <c r="L36" s="10">
        <f t="shared" si="22"/>
        <v>0.14000000000000001</v>
      </c>
      <c r="AL36" s="8"/>
      <c r="AM36" s="8"/>
      <c r="AN36" s="8"/>
      <c r="AO36" s="10"/>
    </row>
    <row r="37" spans="1:41">
      <c r="A37" s="1" t="s">
        <v>4</v>
      </c>
      <c r="B37" s="1">
        <v>3</v>
      </c>
      <c r="C37" s="1">
        <v>120</v>
      </c>
      <c r="D37" s="1">
        <v>126</v>
      </c>
      <c r="E37" s="1">
        <v>5</v>
      </c>
      <c r="F37" s="1">
        <v>1.83</v>
      </c>
      <c r="G37" s="1">
        <v>5.3360000000000003</v>
      </c>
      <c r="H37" s="1">
        <v>93</v>
      </c>
      <c r="I37" s="6">
        <f t="shared" si="23"/>
        <v>4.2</v>
      </c>
      <c r="J37" s="6">
        <f t="shared" si="20"/>
        <v>7.6860000000000008</v>
      </c>
      <c r="K37" s="6">
        <f t="shared" si="21"/>
        <v>22.411200000000001</v>
      </c>
      <c r="L37" s="10">
        <f t="shared" si="22"/>
        <v>0.3906</v>
      </c>
      <c r="AL37" s="8"/>
      <c r="AM37" s="8"/>
      <c r="AN37" s="8"/>
      <c r="AO37" s="10"/>
    </row>
    <row r="38" spans="1:41">
      <c r="A38" s="1" t="s">
        <v>5</v>
      </c>
      <c r="B38" s="1">
        <v>1</v>
      </c>
      <c r="C38" s="1">
        <v>-30</v>
      </c>
      <c r="D38" s="7"/>
      <c r="E38" s="7"/>
      <c r="F38" s="7"/>
      <c r="G38" s="7"/>
      <c r="H38" s="7"/>
      <c r="I38" s="7"/>
      <c r="J38" s="7"/>
      <c r="K38" s="7"/>
      <c r="L38" s="7"/>
    </row>
    <row r="39" spans="1:41">
      <c r="A39" s="1" t="s">
        <v>5</v>
      </c>
      <c r="B39" s="1">
        <v>1</v>
      </c>
      <c r="C39" s="1">
        <v>0</v>
      </c>
      <c r="D39" s="1">
        <v>88</v>
      </c>
      <c r="E39" s="1">
        <v>5</v>
      </c>
      <c r="F39" s="1">
        <v>1.83</v>
      </c>
      <c r="G39" s="1">
        <v>2.2999999999999998</v>
      </c>
      <c r="H39" s="1">
        <v>150.5</v>
      </c>
      <c r="I39" s="6">
        <f>ABS((D39/C38))</f>
        <v>2.9333333333333331</v>
      </c>
      <c r="J39" s="6">
        <f>I39*F39</f>
        <v>5.3679999999999994</v>
      </c>
      <c r="K39" s="6">
        <f>G39*I39</f>
        <v>6.7466666666666653</v>
      </c>
      <c r="L39" s="10">
        <f>(I39*H39)/1000</f>
        <v>0.44146666666666662</v>
      </c>
      <c r="AL39" s="11"/>
      <c r="AM39" s="11"/>
      <c r="AN39" s="11"/>
    </row>
    <row r="40" spans="1:41">
      <c r="A40" s="1" t="s">
        <v>5</v>
      </c>
      <c r="B40" s="1">
        <v>1</v>
      </c>
      <c r="C40" s="1">
        <v>30</v>
      </c>
      <c r="D40" s="1">
        <v>71</v>
      </c>
      <c r="E40" s="1">
        <v>5.5</v>
      </c>
      <c r="F40" s="1">
        <v>2.44</v>
      </c>
      <c r="G40" s="1">
        <v>5.0369999999999999</v>
      </c>
      <c r="H40" s="1">
        <v>179</v>
      </c>
      <c r="I40" s="6">
        <f>D40/30</f>
        <v>2.3666666666666667</v>
      </c>
      <c r="J40" s="6">
        <f t="shared" ref="J40:J43" si="24">I40*F40</f>
        <v>5.7746666666666666</v>
      </c>
      <c r="K40" s="6">
        <f t="shared" ref="K40:K43" si="25">G40*I40</f>
        <v>11.9209</v>
      </c>
      <c r="L40" s="10">
        <f t="shared" ref="L40:L43" si="26">(I40*H40)/1000</f>
        <v>0.42363333333333331</v>
      </c>
      <c r="AL40" s="8"/>
      <c r="AM40" s="8"/>
      <c r="AN40" s="8"/>
    </row>
    <row r="41" spans="1:41">
      <c r="A41" s="1" t="s">
        <v>5</v>
      </c>
      <c r="B41" s="1">
        <v>1</v>
      </c>
      <c r="C41" s="1">
        <v>60</v>
      </c>
      <c r="D41" s="1">
        <v>126</v>
      </c>
      <c r="E41" s="1">
        <v>5.5</v>
      </c>
      <c r="F41" s="1">
        <v>0.61</v>
      </c>
      <c r="G41" s="1">
        <v>8.8780000000000001</v>
      </c>
      <c r="H41" s="1">
        <v>119</v>
      </c>
      <c r="I41" s="6">
        <f t="shared" ref="I41:I43" si="27">D41/30</f>
        <v>4.2</v>
      </c>
      <c r="J41" s="6">
        <f t="shared" si="24"/>
        <v>2.5619999999999998</v>
      </c>
      <c r="K41" s="6">
        <f t="shared" si="25"/>
        <v>37.287600000000005</v>
      </c>
      <c r="L41" s="10">
        <f t="shared" si="26"/>
        <v>0.49980000000000002</v>
      </c>
      <c r="AL41" s="8"/>
      <c r="AM41" s="8"/>
      <c r="AN41" s="8"/>
    </row>
    <row r="42" spans="1:41">
      <c r="A42" s="1" t="s">
        <v>5</v>
      </c>
      <c r="B42" s="1">
        <v>1</v>
      </c>
      <c r="C42" s="1">
        <v>90</v>
      </c>
      <c r="D42" s="1">
        <v>137</v>
      </c>
      <c r="E42" s="1">
        <v>5.5</v>
      </c>
      <c r="F42" s="1">
        <v>1.22</v>
      </c>
      <c r="G42" s="1">
        <v>7.6820000000000004</v>
      </c>
      <c r="H42" s="1">
        <v>81</v>
      </c>
      <c r="I42" s="6">
        <f t="shared" si="27"/>
        <v>4.5666666666666664</v>
      </c>
      <c r="J42" s="6">
        <f t="shared" si="24"/>
        <v>5.5713333333333326</v>
      </c>
      <c r="K42" s="6">
        <f t="shared" si="25"/>
        <v>35.081133333333334</v>
      </c>
      <c r="L42" s="10">
        <f t="shared" si="26"/>
        <v>0.36989999999999995</v>
      </c>
      <c r="AL42" s="8"/>
      <c r="AM42" s="8"/>
      <c r="AN42" s="8"/>
    </row>
    <row r="43" spans="1:41">
      <c r="A43" s="1" t="s">
        <v>5</v>
      </c>
      <c r="B43" s="1">
        <v>1</v>
      </c>
      <c r="C43" s="1">
        <v>120</v>
      </c>
      <c r="D43" s="1">
        <v>135</v>
      </c>
      <c r="E43" s="1">
        <v>7</v>
      </c>
      <c r="F43" s="1">
        <v>0.61</v>
      </c>
      <c r="G43" s="1">
        <v>7.2220000000000004</v>
      </c>
      <c r="H43" s="1">
        <v>74</v>
      </c>
      <c r="I43" s="6">
        <f t="shared" si="27"/>
        <v>4.5</v>
      </c>
      <c r="J43" s="6">
        <f t="shared" si="24"/>
        <v>2.7450000000000001</v>
      </c>
      <c r="K43" s="6">
        <f t="shared" si="25"/>
        <v>32.499000000000002</v>
      </c>
      <c r="L43" s="10">
        <f t="shared" si="26"/>
        <v>0.33300000000000002</v>
      </c>
      <c r="AL43" s="8"/>
      <c r="AM43" s="8"/>
      <c r="AN43" s="8"/>
    </row>
    <row r="44" spans="1:41">
      <c r="A44" s="1" t="s">
        <v>5</v>
      </c>
      <c r="B44" s="1">
        <v>2</v>
      </c>
      <c r="C44" s="1">
        <v>-720</v>
      </c>
      <c r="D44" s="7"/>
      <c r="E44" s="7"/>
      <c r="F44" s="7"/>
      <c r="G44" s="7"/>
      <c r="H44" s="7"/>
      <c r="I44" s="7"/>
      <c r="J44" s="7"/>
      <c r="K44" s="7"/>
      <c r="L44" s="7"/>
    </row>
    <row r="45" spans="1:41">
      <c r="A45" s="1" t="s">
        <v>5</v>
      </c>
      <c r="B45" s="1">
        <v>2</v>
      </c>
      <c r="C45" s="1">
        <v>0</v>
      </c>
      <c r="D45" s="1">
        <v>130</v>
      </c>
      <c r="E45" s="1">
        <v>7</v>
      </c>
      <c r="F45" s="1">
        <v>12.2</v>
      </c>
      <c r="G45" s="1">
        <v>81.05</v>
      </c>
      <c r="H45" s="1">
        <v>987</v>
      </c>
      <c r="I45" s="6">
        <f>ABS((D45/C44))</f>
        <v>0.18055555555555555</v>
      </c>
      <c r="J45" s="6">
        <f>I45*F45</f>
        <v>2.2027777777777775</v>
      </c>
      <c r="K45" s="6">
        <f>G45*I45</f>
        <v>14.634027777777778</v>
      </c>
      <c r="L45" s="10">
        <f>(I45*H45)/1000</f>
        <v>0.17820833333333333</v>
      </c>
    </row>
    <row r="46" spans="1:41">
      <c r="A46" s="1" t="s">
        <v>5</v>
      </c>
      <c r="B46" s="1">
        <v>2</v>
      </c>
      <c r="C46" s="1">
        <v>30</v>
      </c>
      <c r="D46" s="1">
        <v>15</v>
      </c>
      <c r="E46" s="1">
        <v>7</v>
      </c>
      <c r="F46" s="1">
        <v>21.35</v>
      </c>
      <c r="G46" s="1">
        <v>136.85</v>
      </c>
      <c r="H46" s="1">
        <v>793</v>
      </c>
      <c r="I46" s="6">
        <f>D46/30</f>
        <v>0.5</v>
      </c>
      <c r="J46" s="6">
        <f t="shared" ref="J46:J49" si="28">I46*F46</f>
        <v>10.675000000000001</v>
      </c>
      <c r="K46" s="6">
        <f t="shared" ref="K46:K49" si="29">G46*I46</f>
        <v>68.424999999999997</v>
      </c>
      <c r="L46" s="10">
        <f t="shared" ref="L46:L49" si="30">(I46*H46)/1000</f>
        <v>0.39650000000000002</v>
      </c>
      <c r="AL46" s="11"/>
      <c r="AM46" s="11"/>
      <c r="AN46" s="11"/>
    </row>
    <row r="47" spans="1:41">
      <c r="A47" s="1" t="s">
        <v>5</v>
      </c>
      <c r="B47" s="1">
        <v>2</v>
      </c>
      <c r="C47" s="1">
        <v>60</v>
      </c>
      <c r="D47" s="1">
        <v>20</v>
      </c>
      <c r="E47" s="1">
        <v>6.5</v>
      </c>
      <c r="F47" s="1">
        <v>4.88</v>
      </c>
      <c r="G47" s="1">
        <v>93.55</v>
      </c>
      <c r="H47" s="1">
        <v>650</v>
      </c>
      <c r="I47" s="6">
        <f t="shared" ref="I47:I49" si="31">D47/30</f>
        <v>0.66666666666666663</v>
      </c>
      <c r="J47" s="6">
        <f t="shared" si="28"/>
        <v>3.253333333333333</v>
      </c>
      <c r="K47" s="6">
        <f t="shared" si="29"/>
        <v>62.36666666666666</v>
      </c>
      <c r="L47" s="10">
        <f t="shared" si="30"/>
        <v>0.43333333333333329</v>
      </c>
      <c r="AL47" s="8"/>
      <c r="AM47" s="8"/>
      <c r="AN47" s="8"/>
    </row>
    <row r="48" spans="1:41">
      <c r="A48" s="1" t="s">
        <v>5</v>
      </c>
      <c r="B48" s="1">
        <v>2</v>
      </c>
      <c r="C48" s="1">
        <v>90</v>
      </c>
      <c r="D48" s="1">
        <v>19</v>
      </c>
      <c r="E48" s="1">
        <v>6</v>
      </c>
      <c r="F48" s="1">
        <v>5.49</v>
      </c>
      <c r="G48" s="1">
        <v>86.7</v>
      </c>
      <c r="H48" s="1">
        <v>760</v>
      </c>
      <c r="I48" s="6">
        <f t="shared" si="31"/>
        <v>0.6333333333333333</v>
      </c>
      <c r="J48" s="6">
        <f t="shared" si="28"/>
        <v>3.4769999999999999</v>
      </c>
      <c r="K48" s="6">
        <f t="shared" si="29"/>
        <v>54.91</v>
      </c>
      <c r="L48" s="10">
        <f t="shared" si="30"/>
        <v>0.48133333333333334</v>
      </c>
      <c r="AL48" s="8"/>
      <c r="AM48" s="8"/>
      <c r="AN48" s="8"/>
    </row>
    <row r="49" spans="1:40">
      <c r="A49" s="1" t="s">
        <v>5</v>
      </c>
      <c r="B49" s="1">
        <v>2</v>
      </c>
      <c r="C49" s="1">
        <v>120</v>
      </c>
      <c r="D49" s="1">
        <v>21</v>
      </c>
      <c r="E49" s="1">
        <v>7</v>
      </c>
      <c r="F49" s="1">
        <v>4.2699999999999996</v>
      </c>
      <c r="G49" s="1">
        <v>115.25</v>
      </c>
      <c r="H49" s="1">
        <v>900</v>
      </c>
      <c r="I49" s="6">
        <f t="shared" si="31"/>
        <v>0.7</v>
      </c>
      <c r="J49" s="6">
        <f t="shared" si="28"/>
        <v>2.9889999999999994</v>
      </c>
      <c r="K49" s="6">
        <f t="shared" si="29"/>
        <v>80.674999999999997</v>
      </c>
      <c r="L49" s="10">
        <f t="shared" si="30"/>
        <v>0.63</v>
      </c>
      <c r="AL49" s="8"/>
      <c r="AM49" s="8"/>
      <c r="AN49" s="8"/>
    </row>
    <row r="50" spans="1:40">
      <c r="A50" s="1" t="s">
        <v>5</v>
      </c>
      <c r="B50" s="1">
        <v>3</v>
      </c>
      <c r="C50" s="1">
        <v>-240</v>
      </c>
      <c r="D50" s="7"/>
      <c r="E50" s="7"/>
      <c r="F50" s="7"/>
      <c r="G50" s="7"/>
      <c r="H50" s="7"/>
      <c r="I50" s="7"/>
      <c r="J50" s="7"/>
      <c r="K50" s="7"/>
      <c r="L50" s="7"/>
      <c r="AL50" s="8"/>
      <c r="AM50" s="8"/>
      <c r="AN50" s="8"/>
    </row>
    <row r="51" spans="1:40">
      <c r="A51" s="1" t="s">
        <v>5</v>
      </c>
      <c r="B51" s="1">
        <v>3</v>
      </c>
      <c r="C51" s="1">
        <v>0</v>
      </c>
      <c r="D51" s="1">
        <v>258</v>
      </c>
      <c r="E51" s="1">
        <v>6.5</v>
      </c>
      <c r="F51" s="1">
        <v>13.42</v>
      </c>
      <c r="G51" s="1">
        <v>51.52</v>
      </c>
      <c r="H51" s="1">
        <v>909.5</v>
      </c>
      <c r="I51" s="6">
        <f>ABS((D51/C50))</f>
        <v>1.075</v>
      </c>
      <c r="J51" s="6">
        <f>I51*F51</f>
        <v>14.426499999999999</v>
      </c>
      <c r="K51" s="6">
        <f>G51*I51</f>
        <v>55.384</v>
      </c>
      <c r="L51" s="10">
        <f>(I51*H51)/1000</f>
        <v>0.97771249999999998</v>
      </c>
    </row>
    <row r="52" spans="1:40">
      <c r="A52" s="1" t="s">
        <v>5</v>
      </c>
      <c r="B52" s="1">
        <v>3</v>
      </c>
      <c r="C52" s="1">
        <v>30</v>
      </c>
      <c r="D52" s="1">
        <v>46</v>
      </c>
      <c r="E52" s="1">
        <v>7</v>
      </c>
      <c r="F52" s="1">
        <v>15.86</v>
      </c>
      <c r="G52" s="1">
        <v>83.191000000000003</v>
      </c>
      <c r="H52" s="1">
        <v>808</v>
      </c>
      <c r="I52" s="6">
        <f>D52/30</f>
        <v>1.5333333333333334</v>
      </c>
      <c r="J52" s="6">
        <f t="shared" ref="J52:J55" si="32">I52*F52</f>
        <v>24.318666666666669</v>
      </c>
      <c r="K52" s="6">
        <f t="shared" ref="K52:K55" si="33">G52*I52</f>
        <v>127.55953333333335</v>
      </c>
      <c r="L52" s="10">
        <f t="shared" ref="L52:L55" si="34">(I52*H52)/1000</f>
        <v>1.2389333333333334</v>
      </c>
    </row>
    <row r="53" spans="1:40">
      <c r="A53" s="1" t="s">
        <v>5</v>
      </c>
      <c r="B53" s="1">
        <v>3</v>
      </c>
      <c r="C53" s="1">
        <v>60</v>
      </c>
      <c r="D53" s="1">
        <v>75</v>
      </c>
      <c r="E53" s="1">
        <v>6</v>
      </c>
      <c r="F53" s="1">
        <v>4.88</v>
      </c>
      <c r="G53" s="1">
        <v>35.235999999999997</v>
      </c>
      <c r="H53" s="1">
        <v>347</v>
      </c>
      <c r="I53" s="6">
        <f t="shared" ref="I53:I55" si="35">D53/30</f>
        <v>2.5</v>
      </c>
      <c r="J53" s="6">
        <f t="shared" si="32"/>
        <v>12.2</v>
      </c>
      <c r="K53" s="6">
        <f t="shared" si="33"/>
        <v>88.089999999999989</v>
      </c>
      <c r="L53" s="10">
        <f t="shared" si="34"/>
        <v>0.86750000000000005</v>
      </c>
    </row>
    <row r="54" spans="1:40">
      <c r="A54" s="1" t="s">
        <v>5</v>
      </c>
      <c r="B54" s="1">
        <v>3</v>
      </c>
      <c r="C54" s="1">
        <v>90</v>
      </c>
      <c r="D54" s="1">
        <v>160</v>
      </c>
      <c r="E54" s="1">
        <v>6</v>
      </c>
      <c r="F54" s="1">
        <v>3.05</v>
      </c>
      <c r="G54" s="1">
        <v>21.274999999999999</v>
      </c>
      <c r="H54" s="1">
        <v>149</v>
      </c>
      <c r="I54" s="6">
        <f t="shared" si="35"/>
        <v>5.333333333333333</v>
      </c>
      <c r="J54" s="6">
        <f t="shared" si="32"/>
        <v>16.266666666666666</v>
      </c>
      <c r="K54" s="6">
        <f t="shared" si="33"/>
        <v>113.46666666666665</v>
      </c>
      <c r="L54" s="10">
        <f t="shared" si="34"/>
        <v>0.79466666666666663</v>
      </c>
      <c r="AL54" s="11"/>
      <c r="AM54" s="11"/>
      <c r="AN54" s="11"/>
    </row>
    <row r="55" spans="1:40">
      <c r="A55" s="1" t="s">
        <v>5</v>
      </c>
      <c r="B55" s="1">
        <v>3</v>
      </c>
      <c r="C55" s="1">
        <v>120</v>
      </c>
      <c r="D55" s="1">
        <v>66</v>
      </c>
      <c r="E55" s="1">
        <v>6.5</v>
      </c>
      <c r="F55" s="1">
        <v>4.2699999999999996</v>
      </c>
      <c r="G55" s="1">
        <v>30.382999999999999</v>
      </c>
      <c r="H55" s="1">
        <v>350</v>
      </c>
      <c r="I55" s="6">
        <f t="shared" si="35"/>
        <v>2.2000000000000002</v>
      </c>
      <c r="J55" s="6">
        <f t="shared" si="32"/>
        <v>9.3940000000000001</v>
      </c>
      <c r="K55" s="6">
        <f t="shared" si="33"/>
        <v>66.842600000000004</v>
      </c>
      <c r="L55" s="10">
        <f t="shared" si="34"/>
        <v>0.77000000000000013</v>
      </c>
      <c r="AL55" s="8"/>
      <c r="AM55" s="8"/>
      <c r="AN55" s="8"/>
    </row>
    <row r="56" spans="1:40">
      <c r="AL56" s="8"/>
      <c r="AM56" s="8"/>
      <c r="AN56" s="8"/>
    </row>
    <row r="57" spans="1:40">
      <c r="AL57" s="8"/>
      <c r="AM57" s="8"/>
      <c r="AN57" s="8"/>
    </row>
    <row r="58" spans="1:40">
      <c r="AL58" s="8"/>
      <c r="AM58" s="8"/>
      <c r="AN58" s="8"/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U11"/>
  <sheetViews>
    <sheetView topLeftCell="G1" workbookViewId="0">
      <selection activeCell="Q10" sqref="Q10"/>
    </sheetView>
  </sheetViews>
  <sheetFormatPr defaultRowHeight="15"/>
  <cols>
    <col min="1" max="1" width="12.7109375" customWidth="1"/>
    <col min="2" max="2" width="13.28515625" customWidth="1"/>
    <col min="3" max="3" width="12.7109375" customWidth="1"/>
    <col min="4" max="4" width="12" customWidth="1"/>
    <col min="5" max="5" width="17.28515625" customWidth="1"/>
    <col min="7" max="7" width="11.85546875" customWidth="1"/>
    <col min="8" max="8" width="12.5703125" customWidth="1"/>
    <col min="9" max="9" width="13" customWidth="1"/>
    <col min="12" max="12" width="16.140625" customWidth="1"/>
    <col min="13" max="13" width="15.28515625" customWidth="1"/>
    <col min="14" max="14" width="14" customWidth="1"/>
    <col min="15" max="15" width="13.140625" customWidth="1"/>
  </cols>
  <sheetData>
    <row r="1" spans="1:21" ht="16.5">
      <c r="C1" s="12" t="s">
        <v>21</v>
      </c>
      <c r="D1" s="12"/>
      <c r="E1" s="12"/>
      <c r="F1" s="12"/>
      <c r="G1" s="12"/>
      <c r="H1" s="12"/>
      <c r="I1" s="12"/>
      <c r="J1" s="12"/>
      <c r="K1" s="12"/>
      <c r="L1" s="13" t="s">
        <v>22</v>
      </c>
      <c r="M1" s="13"/>
      <c r="N1" s="13"/>
      <c r="O1" s="13"/>
      <c r="P1" s="13"/>
      <c r="Q1" s="13"/>
      <c r="R1" s="13"/>
      <c r="S1" s="13"/>
      <c r="T1" s="4"/>
      <c r="U1" s="3"/>
    </row>
    <row r="2" spans="1:21" ht="16.5">
      <c r="A2" t="s">
        <v>1</v>
      </c>
      <c r="B2" t="s">
        <v>2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  <c r="K2" s="5"/>
      <c r="L2" s="4" t="s">
        <v>23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4" t="s">
        <v>24</v>
      </c>
      <c r="S2" s="4"/>
      <c r="T2" s="4"/>
      <c r="U2" s="3"/>
    </row>
    <row r="3" spans="1:21">
      <c r="A3" t="s">
        <v>3</v>
      </c>
      <c r="B3">
        <v>1</v>
      </c>
      <c r="C3" t="s">
        <v>35</v>
      </c>
      <c r="D3">
        <v>8</v>
      </c>
      <c r="E3" t="s">
        <v>19</v>
      </c>
      <c r="F3" t="s">
        <v>35</v>
      </c>
      <c r="G3" t="s">
        <v>35</v>
      </c>
      <c r="H3">
        <v>0.2</v>
      </c>
      <c r="I3" t="s">
        <v>37</v>
      </c>
      <c r="J3" t="s">
        <v>35</v>
      </c>
      <c r="L3" t="s">
        <v>35</v>
      </c>
      <c r="M3" t="s">
        <v>35</v>
      </c>
      <c r="N3" t="s">
        <v>30</v>
      </c>
      <c r="O3" t="s">
        <v>35</v>
      </c>
      <c r="P3" t="s">
        <v>35</v>
      </c>
      <c r="Q3" t="s">
        <v>38</v>
      </c>
      <c r="R3" t="s">
        <v>39</v>
      </c>
    </row>
    <row r="4" spans="1:21">
      <c r="A4" t="s">
        <v>3</v>
      </c>
      <c r="B4">
        <v>2</v>
      </c>
      <c r="C4" t="s">
        <v>35</v>
      </c>
      <c r="D4">
        <v>8.5</v>
      </c>
      <c r="E4">
        <v>30</v>
      </c>
      <c r="F4" t="s">
        <v>35</v>
      </c>
      <c r="G4" t="s">
        <v>32</v>
      </c>
      <c r="H4">
        <v>0.2</v>
      </c>
      <c r="I4" t="s">
        <v>35</v>
      </c>
      <c r="J4" t="s">
        <v>35</v>
      </c>
      <c r="L4" t="s">
        <v>35</v>
      </c>
      <c r="M4" t="s">
        <v>35</v>
      </c>
      <c r="N4" t="s">
        <v>30</v>
      </c>
      <c r="O4" t="s">
        <v>35</v>
      </c>
      <c r="P4" t="s">
        <v>35</v>
      </c>
      <c r="Q4" t="s">
        <v>30</v>
      </c>
      <c r="R4" t="s">
        <v>46</v>
      </c>
    </row>
    <row r="5" spans="1:21">
      <c r="A5" t="s">
        <v>3</v>
      </c>
      <c r="B5">
        <v>3</v>
      </c>
      <c r="C5" t="s">
        <v>35</v>
      </c>
      <c r="D5">
        <v>7</v>
      </c>
      <c r="E5">
        <v>30</v>
      </c>
      <c r="F5" t="s">
        <v>35</v>
      </c>
      <c r="G5" t="s">
        <v>35</v>
      </c>
      <c r="H5">
        <v>0.2</v>
      </c>
      <c r="I5" t="s">
        <v>35</v>
      </c>
      <c r="J5" t="s">
        <v>35</v>
      </c>
      <c r="L5" t="s">
        <v>35</v>
      </c>
      <c r="M5" t="s">
        <v>35</v>
      </c>
      <c r="N5" t="s">
        <v>30</v>
      </c>
      <c r="O5" t="s">
        <v>35</v>
      </c>
      <c r="P5" t="s">
        <v>35</v>
      </c>
      <c r="Q5" t="s">
        <v>35</v>
      </c>
    </row>
    <row r="6" spans="1:21">
      <c r="A6" t="s">
        <v>4</v>
      </c>
      <c r="B6">
        <v>1</v>
      </c>
      <c r="C6" t="s">
        <v>35</v>
      </c>
      <c r="D6">
        <v>5</v>
      </c>
      <c r="E6" t="s">
        <v>35</v>
      </c>
      <c r="F6" t="s">
        <v>35</v>
      </c>
      <c r="G6" t="s">
        <v>32</v>
      </c>
      <c r="H6">
        <v>0.2</v>
      </c>
      <c r="I6" t="s">
        <v>35</v>
      </c>
      <c r="J6" t="s">
        <v>19</v>
      </c>
      <c r="L6" t="s">
        <v>35</v>
      </c>
      <c r="M6" t="s">
        <v>35</v>
      </c>
      <c r="N6" t="s">
        <v>40</v>
      </c>
      <c r="O6" t="s">
        <v>35</v>
      </c>
      <c r="P6" t="s">
        <v>35</v>
      </c>
      <c r="Q6" t="s">
        <v>35</v>
      </c>
      <c r="R6" t="s">
        <v>41</v>
      </c>
    </row>
    <row r="7" spans="1:21">
      <c r="A7" t="s">
        <v>4</v>
      </c>
      <c r="B7">
        <v>2</v>
      </c>
      <c r="C7" t="s">
        <v>35</v>
      </c>
      <c r="D7">
        <v>5</v>
      </c>
      <c r="E7" t="s">
        <v>35</v>
      </c>
      <c r="F7" t="s">
        <v>35</v>
      </c>
      <c r="G7" t="s">
        <v>35</v>
      </c>
      <c r="H7">
        <v>0.2</v>
      </c>
      <c r="I7" t="s">
        <v>35</v>
      </c>
      <c r="J7" t="s">
        <v>19</v>
      </c>
    </row>
    <row r="8" spans="1:21">
      <c r="A8" t="s">
        <v>4</v>
      </c>
      <c r="B8">
        <v>3</v>
      </c>
      <c r="C8" t="s">
        <v>35</v>
      </c>
      <c r="D8">
        <v>6</v>
      </c>
      <c r="E8" t="s">
        <v>35</v>
      </c>
      <c r="F8" t="s">
        <v>35</v>
      </c>
      <c r="G8" t="s">
        <v>36</v>
      </c>
      <c r="H8">
        <v>0.2</v>
      </c>
      <c r="I8" t="s">
        <v>35</v>
      </c>
      <c r="J8" t="s">
        <v>19</v>
      </c>
      <c r="L8" t="s">
        <v>35</v>
      </c>
      <c r="M8" t="s">
        <v>35</v>
      </c>
      <c r="N8" t="s">
        <v>35</v>
      </c>
      <c r="O8" t="s">
        <v>35</v>
      </c>
      <c r="P8" t="s">
        <v>35</v>
      </c>
      <c r="Q8" t="s">
        <v>30</v>
      </c>
      <c r="R8" t="s">
        <v>45</v>
      </c>
    </row>
    <row r="9" spans="1:21">
      <c r="A9" t="s">
        <v>18</v>
      </c>
      <c r="B9">
        <v>1</v>
      </c>
      <c r="C9" t="s">
        <v>35</v>
      </c>
      <c r="D9">
        <v>6.2</v>
      </c>
      <c r="E9" t="s">
        <v>19</v>
      </c>
      <c r="F9" t="s">
        <v>35</v>
      </c>
      <c r="G9" t="s">
        <v>32</v>
      </c>
      <c r="H9">
        <v>0.2</v>
      </c>
      <c r="I9" t="s">
        <v>35</v>
      </c>
      <c r="J9" t="s">
        <v>35</v>
      </c>
      <c r="L9" t="s">
        <v>35</v>
      </c>
      <c r="M9" t="s">
        <v>35</v>
      </c>
      <c r="N9" t="s">
        <v>30</v>
      </c>
      <c r="O9" t="s">
        <v>35</v>
      </c>
      <c r="P9" t="s">
        <v>35</v>
      </c>
      <c r="Q9" t="s">
        <v>30</v>
      </c>
      <c r="R9" t="s">
        <v>44</v>
      </c>
    </row>
    <row r="10" spans="1:21">
      <c r="A10" t="s">
        <v>18</v>
      </c>
      <c r="B10">
        <v>2</v>
      </c>
      <c r="C10" t="s">
        <v>35</v>
      </c>
      <c r="D10">
        <v>6</v>
      </c>
      <c r="E10" t="s">
        <v>35</v>
      </c>
      <c r="F10" t="s">
        <v>35</v>
      </c>
      <c r="G10" t="s">
        <v>19</v>
      </c>
      <c r="H10">
        <v>0.2</v>
      </c>
      <c r="I10" t="s">
        <v>35</v>
      </c>
      <c r="J10" t="s">
        <v>35</v>
      </c>
      <c r="L10" t="s">
        <v>35</v>
      </c>
      <c r="M10" t="s">
        <v>35</v>
      </c>
      <c r="N10" t="s">
        <v>30</v>
      </c>
      <c r="O10" t="s">
        <v>35</v>
      </c>
      <c r="P10" t="s">
        <v>35</v>
      </c>
    </row>
    <row r="11" spans="1:21">
      <c r="A11" t="s">
        <v>18</v>
      </c>
      <c r="B11">
        <v>3</v>
      </c>
      <c r="C11" t="s">
        <v>35</v>
      </c>
      <c r="D11">
        <v>5</v>
      </c>
      <c r="E11" t="s">
        <v>35</v>
      </c>
      <c r="F11" t="s">
        <v>35</v>
      </c>
      <c r="G11" t="s">
        <v>19</v>
      </c>
      <c r="H11">
        <v>0.2</v>
      </c>
      <c r="I11" t="s">
        <v>35</v>
      </c>
      <c r="J11" t="s">
        <v>35</v>
      </c>
      <c r="L11" t="s">
        <v>35</v>
      </c>
      <c r="M11" t="s">
        <v>35</v>
      </c>
      <c r="N11" t="s">
        <v>42</v>
      </c>
      <c r="O11" t="s">
        <v>30</v>
      </c>
      <c r="P11" t="s">
        <v>35</v>
      </c>
      <c r="R11" t="s">
        <v>43</v>
      </c>
    </row>
  </sheetData>
  <mergeCells count="2">
    <mergeCell ref="C1:K1"/>
    <mergeCell ref="L1:S1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Rates</vt:lpstr>
      <vt:lpstr>OneTimeTest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</dc:creator>
  <cp:lastModifiedBy>Melody</cp:lastModifiedBy>
  <dcterms:created xsi:type="dcterms:W3CDTF">2011-11-28T13:31:48Z</dcterms:created>
  <dcterms:modified xsi:type="dcterms:W3CDTF">2011-12-03T14:47:23Z</dcterms:modified>
</cp:coreProperties>
</file>