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8" i="1"/>
  <c r="H39"/>
  <c r="H40"/>
  <c r="H41"/>
  <c r="H37"/>
  <c r="H36"/>
  <c r="H35"/>
  <c r="H34"/>
  <c r="M40"/>
  <c r="M39"/>
  <c r="M38"/>
  <c r="M36"/>
  <c r="M35"/>
  <c r="M34"/>
  <c r="M32"/>
  <c r="H32"/>
  <c r="M27"/>
  <c r="H27"/>
  <c r="M21"/>
  <c r="M24"/>
  <c r="M23"/>
  <c r="M28"/>
  <c r="M30"/>
  <c r="H30"/>
  <c r="M33"/>
  <c r="H33"/>
  <c r="M31"/>
  <c r="H31"/>
  <c r="H26"/>
  <c r="H17"/>
  <c r="H21"/>
  <c r="H24"/>
  <c r="H23"/>
  <c r="M15"/>
  <c r="H15"/>
  <c r="M13"/>
  <c r="H13"/>
  <c r="M12"/>
  <c r="H12"/>
  <c r="M10"/>
  <c r="H10"/>
  <c r="M14"/>
  <c r="H14"/>
  <c r="M9"/>
  <c r="M8"/>
  <c r="H8"/>
  <c r="M11"/>
  <c r="H11"/>
  <c r="H7"/>
  <c r="H6"/>
  <c r="H4"/>
  <c r="H3"/>
  <c r="M7"/>
  <c r="M6"/>
  <c r="M5"/>
  <c r="M4"/>
  <c r="M3"/>
</calcChain>
</file>

<file path=xl/sharedStrings.xml><?xml version="1.0" encoding="utf-8"?>
<sst xmlns="http://schemas.openxmlformats.org/spreadsheetml/2006/main" count="24" uniqueCount="14">
  <si>
    <t>Drosophila with serotonin</t>
  </si>
  <si>
    <t>Drosophila without serotonin</t>
  </si>
  <si>
    <t>body wall per min</t>
  </si>
  <si>
    <t>mouth hook per min</t>
  </si>
  <si>
    <t>Avg Retreat</t>
  </si>
  <si>
    <t>Avg Tail Flip</t>
  </si>
  <si>
    <t>Avg Defensive Posture</t>
  </si>
  <si>
    <t>Avg Total Responses</t>
  </si>
  <si>
    <t>Crayfish without HT-Serotonin</t>
  </si>
  <si>
    <t>Crayfish with HT-Serotonin</t>
  </si>
  <si>
    <t xml:space="preserve">no data </t>
  </si>
  <si>
    <t>no data</t>
  </si>
  <si>
    <t># chelipeds</t>
  </si>
  <si>
    <t>1.4/3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</si>
</sst>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115" zoomScaleNormal="115" workbookViewId="0">
      <pane xSplit="1" ySplit="2" topLeftCell="B26" activePane="bottomRight" state="frozenSplit"/>
      <selection pane="topRight" activeCell="D1" sqref="D1"/>
      <selection pane="bottomLeft" activeCell="A3" sqref="A3"/>
      <selection pane="bottomRight" activeCell="A31" sqref="A31"/>
    </sheetView>
  </sheetViews>
  <sheetFormatPr defaultRowHeight="15"/>
  <cols>
    <col min="1" max="1" width="25.85546875" customWidth="1"/>
    <col min="2" max="2" width="25.42578125" customWidth="1"/>
    <col min="3" max="3" width="28.140625" customWidth="1"/>
    <col min="4" max="4" width="29.42578125" customWidth="1"/>
    <col min="5" max="5" width="16.7109375" customWidth="1"/>
    <col min="6" max="6" width="15.28515625" customWidth="1"/>
    <col min="7" max="7" width="22.42578125" customWidth="1"/>
    <col min="8" max="9" width="23.42578125" customWidth="1"/>
    <col min="10" max="10" width="21.5703125" customWidth="1"/>
    <col min="11" max="11" width="20.140625" customWidth="1"/>
    <col min="12" max="12" width="17.5703125" customWidth="1"/>
    <col min="13" max="13" width="18.140625" customWidth="1"/>
  </cols>
  <sheetData>
    <row r="1" spans="1:14" ht="15.75" thickBot="1">
      <c r="A1" t="s">
        <v>0</v>
      </c>
      <c r="B1" t="s">
        <v>0</v>
      </c>
      <c r="C1" t="s">
        <v>1</v>
      </c>
      <c r="D1" t="s">
        <v>1</v>
      </c>
      <c r="E1" t="s">
        <v>8</v>
      </c>
      <c r="J1" t="s">
        <v>9</v>
      </c>
    </row>
    <row r="2" spans="1:14" ht="18.75" customHeight="1" thickBot="1">
      <c r="A2" t="s">
        <v>2</v>
      </c>
      <c r="B2" t="s">
        <v>3</v>
      </c>
      <c r="C2" t="s">
        <v>2</v>
      </c>
      <c r="D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12</v>
      </c>
      <c r="J2" s="1" t="s">
        <v>4</v>
      </c>
      <c r="K2" s="2" t="s">
        <v>5</v>
      </c>
      <c r="L2" s="2" t="s">
        <v>6</v>
      </c>
      <c r="M2" s="2" t="s">
        <v>7</v>
      </c>
      <c r="N2" t="s">
        <v>12</v>
      </c>
    </row>
    <row r="3" spans="1:14">
      <c r="A3">
        <v>47.3</v>
      </c>
      <c r="B3">
        <v>73.3</v>
      </c>
      <c r="C3">
        <v>22</v>
      </c>
      <c r="D3">
        <v>71.3</v>
      </c>
      <c r="E3">
        <v>0.2</v>
      </c>
      <c r="F3">
        <v>0.4</v>
      </c>
      <c r="G3">
        <v>0.4</v>
      </c>
      <c r="H3">
        <f>1/3</f>
        <v>0.33333333333333331</v>
      </c>
      <c r="I3">
        <v>2</v>
      </c>
      <c r="J3">
        <v>1</v>
      </c>
      <c r="K3">
        <v>1</v>
      </c>
      <c r="L3">
        <v>0.8</v>
      </c>
      <c r="M3">
        <f>2.8/3</f>
        <v>0.93333333333333324</v>
      </c>
      <c r="N3">
        <v>2</v>
      </c>
    </row>
    <row r="4" spans="1:14">
      <c r="A4">
        <v>34.67</v>
      </c>
      <c r="B4">
        <v>128</v>
      </c>
      <c r="C4">
        <v>36.67</v>
      </c>
      <c r="D4">
        <v>116</v>
      </c>
      <c r="E4">
        <v>0.2</v>
      </c>
      <c r="F4">
        <v>0</v>
      </c>
      <c r="G4">
        <v>0.6</v>
      </c>
      <c r="H4">
        <f>1/3</f>
        <v>0.33333333333333331</v>
      </c>
      <c r="I4">
        <v>2</v>
      </c>
      <c r="J4">
        <v>0.2</v>
      </c>
      <c r="K4">
        <v>0.2</v>
      </c>
      <c r="L4">
        <v>1</v>
      </c>
      <c r="M4">
        <f>1.4/3</f>
        <v>0.46666666666666662</v>
      </c>
      <c r="N4">
        <v>2</v>
      </c>
    </row>
    <row r="5" spans="1:14">
      <c r="A5">
        <v>20.6</v>
      </c>
      <c r="B5">
        <v>29.67</v>
      </c>
      <c r="C5">
        <v>21.3</v>
      </c>
      <c r="D5">
        <v>54</v>
      </c>
      <c r="E5">
        <v>0</v>
      </c>
      <c r="F5" s="3" t="s">
        <v>10</v>
      </c>
      <c r="G5" s="3" t="s">
        <v>10</v>
      </c>
      <c r="H5" s="3" t="s">
        <v>11</v>
      </c>
      <c r="I5">
        <v>2</v>
      </c>
      <c r="J5">
        <v>0</v>
      </c>
      <c r="K5">
        <v>0</v>
      </c>
      <c r="L5">
        <v>0</v>
      </c>
      <c r="M5">
        <f>0/3</f>
        <v>0</v>
      </c>
      <c r="N5">
        <v>2</v>
      </c>
    </row>
    <row r="6" spans="1:14">
      <c r="A6">
        <v>34</v>
      </c>
      <c r="B6">
        <v>26</v>
      </c>
      <c r="C6">
        <v>26</v>
      </c>
      <c r="D6">
        <v>102</v>
      </c>
      <c r="E6">
        <v>0.2</v>
      </c>
      <c r="F6">
        <v>0</v>
      </c>
      <c r="G6">
        <v>0</v>
      </c>
      <c r="H6">
        <f>0.2/3</f>
        <v>6.6666666666666666E-2</v>
      </c>
      <c r="I6">
        <v>2</v>
      </c>
      <c r="J6">
        <v>0.2</v>
      </c>
      <c r="K6">
        <v>0</v>
      </c>
      <c r="L6">
        <v>0.8</v>
      </c>
      <c r="M6">
        <f>1/3</f>
        <v>0.33333333333333331</v>
      </c>
      <c r="N6">
        <v>2</v>
      </c>
    </row>
    <row r="7" spans="1:14">
      <c r="A7">
        <v>21</v>
      </c>
      <c r="B7">
        <v>47.5</v>
      </c>
      <c r="C7">
        <v>6</v>
      </c>
      <c r="D7">
        <v>26.332999999999998</v>
      </c>
      <c r="E7">
        <v>0.2</v>
      </c>
      <c r="F7">
        <v>0.2</v>
      </c>
      <c r="G7">
        <v>1</v>
      </c>
      <c r="H7">
        <f>1.4/3</f>
        <v>0.46666666666666662</v>
      </c>
      <c r="I7">
        <v>2</v>
      </c>
      <c r="J7">
        <v>1</v>
      </c>
      <c r="K7">
        <v>1</v>
      </c>
      <c r="L7">
        <v>1</v>
      </c>
      <c r="M7">
        <f>3/3</f>
        <v>1</v>
      </c>
      <c r="N7">
        <v>2</v>
      </c>
    </row>
    <row r="8" spans="1:14">
      <c r="A8">
        <v>19</v>
      </c>
      <c r="B8">
        <v>60</v>
      </c>
      <c r="C8">
        <v>24</v>
      </c>
      <c r="D8">
        <v>122.6</v>
      </c>
      <c r="E8">
        <v>0</v>
      </c>
      <c r="F8">
        <v>0</v>
      </c>
      <c r="G8">
        <v>0.8</v>
      </c>
      <c r="H8">
        <f>0.8/3</f>
        <v>0.26666666666666666</v>
      </c>
      <c r="I8">
        <v>2</v>
      </c>
      <c r="J8">
        <v>0.8</v>
      </c>
      <c r="K8">
        <v>0</v>
      </c>
      <c r="L8">
        <v>0</v>
      </c>
      <c r="M8">
        <f>0.8/3</f>
        <v>0.26666666666666666</v>
      </c>
      <c r="N8">
        <v>2</v>
      </c>
    </row>
    <row r="9" spans="1:14">
      <c r="A9">
        <v>22.67</v>
      </c>
      <c r="B9">
        <v>81.33</v>
      </c>
      <c r="C9">
        <v>42.66</v>
      </c>
      <c r="D9">
        <v>112.66</v>
      </c>
      <c r="E9">
        <v>0</v>
      </c>
      <c r="F9">
        <v>0</v>
      </c>
      <c r="G9">
        <v>0</v>
      </c>
      <c r="H9">
        <v>0</v>
      </c>
      <c r="I9">
        <v>2</v>
      </c>
      <c r="J9">
        <v>0.2</v>
      </c>
      <c r="K9">
        <v>0.4</v>
      </c>
      <c r="L9">
        <v>1</v>
      </c>
      <c r="M9">
        <f>1.6/3</f>
        <v>0.53333333333333333</v>
      </c>
      <c r="N9">
        <v>2</v>
      </c>
    </row>
    <row r="10" spans="1:14">
      <c r="A10">
        <v>24</v>
      </c>
      <c r="B10">
        <v>119.3</v>
      </c>
      <c r="C10">
        <v>14.7</v>
      </c>
      <c r="D10">
        <v>64</v>
      </c>
      <c r="E10">
        <v>0</v>
      </c>
      <c r="F10">
        <v>0.2</v>
      </c>
      <c r="G10">
        <v>1</v>
      </c>
      <c r="H10">
        <f>1.2/3</f>
        <v>0.39999999999999997</v>
      </c>
      <c r="I10">
        <v>2</v>
      </c>
      <c r="J10">
        <v>0.8</v>
      </c>
      <c r="K10">
        <v>1</v>
      </c>
      <c r="L10">
        <v>0</v>
      </c>
      <c r="M10">
        <f>1.8/3</f>
        <v>0.6</v>
      </c>
      <c r="N10">
        <v>2</v>
      </c>
    </row>
    <row r="11" spans="1:14">
      <c r="A11">
        <v>28</v>
      </c>
      <c r="B11">
        <v>108</v>
      </c>
      <c r="C11">
        <v>35.33</v>
      </c>
      <c r="D11">
        <v>104</v>
      </c>
      <c r="F11">
        <v>1</v>
      </c>
      <c r="G11">
        <v>0.6</v>
      </c>
      <c r="H11">
        <f>2.6/3</f>
        <v>0.8666666666666667</v>
      </c>
      <c r="I11">
        <v>2</v>
      </c>
      <c r="J11">
        <v>1</v>
      </c>
      <c r="K11">
        <v>0.8</v>
      </c>
      <c r="L11">
        <v>1</v>
      </c>
      <c r="M11">
        <f>2.8/3</f>
        <v>0.93333333333333324</v>
      </c>
      <c r="N11">
        <v>2</v>
      </c>
    </row>
    <row r="12" spans="1:14">
      <c r="A12">
        <v>21.3</v>
      </c>
      <c r="B12">
        <v>48.7</v>
      </c>
      <c r="C12">
        <v>20</v>
      </c>
      <c r="D12">
        <v>118.7</v>
      </c>
      <c r="E12">
        <v>0.4</v>
      </c>
      <c r="F12">
        <v>0.4</v>
      </c>
      <c r="G12">
        <v>0.6</v>
      </c>
      <c r="H12">
        <f>AVERAGE(E12:G12)</f>
        <v>0.46666666666666662</v>
      </c>
      <c r="I12">
        <v>2</v>
      </c>
      <c r="J12">
        <v>0.2</v>
      </c>
      <c r="K12">
        <v>0</v>
      </c>
      <c r="L12">
        <v>0</v>
      </c>
      <c r="M12">
        <f>0.2/3</f>
        <v>6.6666666666666666E-2</v>
      </c>
      <c r="N12">
        <v>1</v>
      </c>
    </row>
    <row r="13" spans="1:14">
      <c r="A13">
        <v>36</v>
      </c>
      <c r="B13">
        <v>94</v>
      </c>
      <c r="C13">
        <v>35.33</v>
      </c>
      <c r="D13">
        <v>112.67</v>
      </c>
      <c r="E13">
        <v>0</v>
      </c>
      <c r="F13">
        <v>0.4</v>
      </c>
      <c r="G13">
        <v>0.4</v>
      </c>
      <c r="H13">
        <f>AVERAGE(E13:G13)</f>
        <v>0.26666666666666666</v>
      </c>
      <c r="I13">
        <v>1</v>
      </c>
      <c r="J13">
        <v>1</v>
      </c>
      <c r="K13">
        <v>0.6</v>
      </c>
      <c r="L13">
        <v>0.6</v>
      </c>
      <c r="M13">
        <f>AVERAGE(J13:L13)</f>
        <v>0.73333333333333339</v>
      </c>
      <c r="N13">
        <v>2</v>
      </c>
    </row>
    <row r="14" spans="1:14">
      <c r="A14">
        <v>45.33</v>
      </c>
      <c r="B14">
        <v>58.67</v>
      </c>
      <c r="C14">
        <v>3</v>
      </c>
      <c r="D14">
        <v>50.67</v>
      </c>
      <c r="E14">
        <v>0.6</v>
      </c>
      <c r="F14">
        <v>0</v>
      </c>
      <c r="G14">
        <v>0</v>
      </c>
      <c r="H14">
        <f>0.6/3</f>
        <v>0.19999999999999998</v>
      </c>
      <c r="I14">
        <v>2</v>
      </c>
      <c r="J14">
        <v>0.2</v>
      </c>
      <c r="K14">
        <v>0.8</v>
      </c>
      <c r="L14">
        <v>0.8</v>
      </c>
      <c r="M14">
        <f>AVERAGE(J14:L14)</f>
        <v>0.6</v>
      </c>
      <c r="N14">
        <v>2</v>
      </c>
    </row>
    <row r="15" spans="1:14">
      <c r="A15">
        <v>29.33</v>
      </c>
      <c r="B15">
        <v>68</v>
      </c>
      <c r="C15">
        <v>39.33</v>
      </c>
      <c r="D15">
        <v>93.33</v>
      </c>
      <c r="E15">
        <v>0</v>
      </c>
      <c r="F15">
        <v>0.8</v>
      </c>
      <c r="G15">
        <v>1</v>
      </c>
      <c r="H15">
        <f>AVERAGE(E15:G15)</f>
        <v>0.6</v>
      </c>
      <c r="I15">
        <v>2</v>
      </c>
      <c r="J15">
        <v>1</v>
      </c>
      <c r="K15">
        <v>0</v>
      </c>
      <c r="L15">
        <v>0</v>
      </c>
      <c r="M15">
        <f>AVERAGE(J15:L15)</f>
        <v>0.33333333333333331</v>
      </c>
      <c r="N15">
        <v>2</v>
      </c>
    </row>
    <row r="16" spans="1:14">
      <c r="A16">
        <v>31.33</v>
      </c>
      <c r="B16">
        <v>54</v>
      </c>
      <c r="C16">
        <v>44</v>
      </c>
      <c r="D16">
        <v>96</v>
      </c>
      <c r="E16">
        <v>1</v>
      </c>
      <c r="F16">
        <v>0.2</v>
      </c>
      <c r="G16">
        <v>1</v>
      </c>
      <c r="H16">
        <v>0.66</v>
      </c>
      <c r="I16">
        <v>1</v>
      </c>
      <c r="J16">
        <v>0.2</v>
      </c>
      <c r="K16">
        <v>0</v>
      </c>
      <c r="L16">
        <v>0.8</v>
      </c>
      <c r="M16">
        <v>0.33</v>
      </c>
      <c r="N16">
        <v>2</v>
      </c>
    </row>
    <row r="17" spans="1:14">
      <c r="A17">
        <v>38.700000000000003</v>
      </c>
      <c r="B17">
        <v>125.3</v>
      </c>
      <c r="C17">
        <v>31.3</v>
      </c>
      <c r="D17">
        <v>78</v>
      </c>
      <c r="E17">
        <v>1</v>
      </c>
      <c r="F17">
        <v>0.8</v>
      </c>
      <c r="G17">
        <v>0.2</v>
      </c>
      <c r="H17">
        <f>2/3</f>
        <v>0.66666666666666663</v>
      </c>
      <c r="I17">
        <v>2</v>
      </c>
      <c r="J17">
        <v>0</v>
      </c>
      <c r="K17">
        <v>0</v>
      </c>
      <c r="L17">
        <v>0.8</v>
      </c>
      <c r="M17">
        <v>0.8</v>
      </c>
      <c r="N17">
        <v>2</v>
      </c>
    </row>
    <row r="18" spans="1:14">
      <c r="A18">
        <v>13.3</v>
      </c>
      <c r="B18">
        <v>106</v>
      </c>
      <c r="C18">
        <v>32</v>
      </c>
      <c r="D18">
        <v>118.67</v>
      </c>
      <c r="E18">
        <v>1</v>
      </c>
      <c r="F18">
        <v>0.2</v>
      </c>
      <c r="G18">
        <v>0</v>
      </c>
      <c r="H18">
        <v>0.4</v>
      </c>
      <c r="I18">
        <v>2</v>
      </c>
      <c r="J18">
        <v>0.6</v>
      </c>
      <c r="K18">
        <v>0</v>
      </c>
      <c r="L18">
        <v>0</v>
      </c>
      <c r="M18">
        <v>0.2</v>
      </c>
      <c r="N18">
        <v>2</v>
      </c>
    </row>
    <row r="19" spans="1:14">
      <c r="A19">
        <v>14.33</v>
      </c>
      <c r="B19">
        <v>36.700000000000003</v>
      </c>
      <c r="C19">
        <v>9.16</v>
      </c>
      <c r="D19">
        <v>23.33</v>
      </c>
      <c r="E19">
        <v>0</v>
      </c>
      <c r="F19">
        <v>0</v>
      </c>
      <c r="G19">
        <v>0</v>
      </c>
      <c r="H19">
        <v>0</v>
      </c>
      <c r="I19">
        <v>2</v>
      </c>
      <c r="J19">
        <v>0</v>
      </c>
      <c r="K19">
        <v>0.8</v>
      </c>
      <c r="L19">
        <v>0</v>
      </c>
      <c r="M19">
        <v>0.8</v>
      </c>
      <c r="N19">
        <v>2</v>
      </c>
    </row>
    <row r="20" spans="1:14">
      <c r="A20">
        <v>6.7</v>
      </c>
      <c r="B20">
        <v>109.3</v>
      </c>
      <c r="C20">
        <v>31.3</v>
      </c>
      <c r="D20">
        <v>120.7</v>
      </c>
      <c r="E20">
        <v>1</v>
      </c>
      <c r="F20">
        <v>0</v>
      </c>
      <c r="G20">
        <v>1</v>
      </c>
      <c r="H20">
        <v>0.67</v>
      </c>
      <c r="I20">
        <v>2</v>
      </c>
      <c r="J20">
        <v>0.8</v>
      </c>
      <c r="K20">
        <v>0</v>
      </c>
      <c r="L20">
        <v>1</v>
      </c>
      <c r="M20">
        <v>0.6</v>
      </c>
      <c r="N20">
        <v>2</v>
      </c>
    </row>
    <row r="21" spans="1:14">
      <c r="A21">
        <v>46.7</v>
      </c>
      <c r="B21">
        <v>48</v>
      </c>
      <c r="C21">
        <v>44.7</v>
      </c>
      <c r="D21">
        <v>16.7</v>
      </c>
      <c r="E21">
        <v>0.8</v>
      </c>
      <c r="F21">
        <v>0.2</v>
      </c>
      <c r="G21">
        <v>1</v>
      </c>
      <c r="H21">
        <f>2/3</f>
        <v>0.66666666666666663</v>
      </c>
      <c r="I21">
        <v>2</v>
      </c>
      <c r="J21">
        <v>1.2</v>
      </c>
      <c r="K21">
        <v>0.33</v>
      </c>
      <c r="L21">
        <v>0.66700000000000004</v>
      </c>
      <c r="M21">
        <f>2.4/3</f>
        <v>0.79999999999999993</v>
      </c>
      <c r="N21">
        <v>1</v>
      </c>
    </row>
    <row r="22" spans="1:14">
      <c r="A22">
        <v>50</v>
      </c>
      <c r="B22">
        <v>122</v>
      </c>
      <c r="C22">
        <v>40.67</v>
      </c>
      <c r="D22">
        <v>71</v>
      </c>
      <c r="E22">
        <v>0.8</v>
      </c>
      <c r="F22">
        <v>0.8</v>
      </c>
      <c r="G22">
        <v>0.8</v>
      </c>
      <c r="H22">
        <v>0.8</v>
      </c>
      <c r="I22">
        <v>2</v>
      </c>
      <c r="J22">
        <v>0.2</v>
      </c>
      <c r="K22">
        <v>0.2</v>
      </c>
      <c r="L22">
        <v>0.2</v>
      </c>
      <c r="M22">
        <v>0.2</v>
      </c>
      <c r="N22">
        <v>2</v>
      </c>
    </row>
    <row r="23" spans="1:14" s="4" customFormat="1">
      <c r="A23" s="4">
        <v>57.33</v>
      </c>
      <c r="B23" s="4">
        <v>83.33</v>
      </c>
      <c r="C23" s="4">
        <v>34.67</v>
      </c>
      <c r="D23" s="4">
        <v>50.68</v>
      </c>
      <c r="E23" s="4">
        <v>0.4</v>
      </c>
      <c r="F23" s="4">
        <v>1</v>
      </c>
      <c r="G23" s="4">
        <v>1</v>
      </c>
      <c r="H23" s="4">
        <f>2.4/3</f>
        <v>0.79999999999999993</v>
      </c>
      <c r="I23" s="4">
        <v>2</v>
      </c>
      <c r="J23" s="4">
        <v>0</v>
      </c>
      <c r="K23" s="4">
        <v>0.2</v>
      </c>
      <c r="L23" s="4">
        <v>0.8</v>
      </c>
      <c r="M23" s="4">
        <f>1/3</f>
        <v>0.33333333333333331</v>
      </c>
      <c r="N23" s="4">
        <v>2</v>
      </c>
    </row>
    <row r="24" spans="1:14" s="5" customFormat="1">
      <c r="A24" s="5">
        <v>54</v>
      </c>
      <c r="B24" s="5">
        <v>93.3</v>
      </c>
      <c r="C24" s="5">
        <v>53.3</v>
      </c>
      <c r="D24" s="5">
        <v>161.30000000000001</v>
      </c>
      <c r="E24" s="5">
        <v>1</v>
      </c>
      <c r="F24" s="5">
        <v>0.4</v>
      </c>
      <c r="G24" s="5">
        <v>0</v>
      </c>
      <c r="H24" s="7">
        <f>1.4/3</f>
        <v>0.46666666666666662</v>
      </c>
      <c r="I24" s="5">
        <v>0</v>
      </c>
      <c r="J24" s="5">
        <v>1</v>
      </c>
      <c r="K24" s="5">
        <v>1</v>
      </c>
      <c r="L24" s="5">
        <v>0</v>
      </c>
      <c r="M24" s="5">
        <f>2/3</f>
        <v>0.66666666666666663</v>
      </c>
      <c r="N24" s="5">
        <v>0</v>
      </c>
    </row>
    <row r="25" spans="1:14">
      <c r="A25" s="6">
        <v>68.67</v>
      </c>
      <c r="B25" s="6">
        <v>136</v>
      </c>
      <c r="C25" s="6">
        <v>74</v>
      </c>
      <c r="D25" s="6">
        <v>73.3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0.2</v>
      </c>
      <c r="K25" s="6">
        <v>0</v>
      </c>
      <c r="L25" s="6">
        <v>0</v>
      </c>
      <c r="M25" s="6">
        <v>0.2</v>
      </c>
      <c r="N25" s="6">
        <v>0</v>
      </c>
    </row>
    <row r="26" spans="1:14">
      <c r="A26" s="6">
        <v>36.700000000000003</v>
      </c>
      <c r="B26" s="6">
        <v>131.30000000000001</v>
      </c>
      <c r="C26" s="6">
        <v>35.33</v>
      </c>
      <c r="D26" s="6">
        <v>123.33</v>
      </c>
      <c r="E26" s="6">
        <v>0.6</v>
      </c>
      <c r="F26" s="6">
        <v>0.2</v>
      </c>
      <c r="G26" s="6">
        <v>1</v>
      </c>
      <c r="H26">
        <f>1.8/3</f>
        <v>0.6</v>
      </c>
      <c r="I26" s="6">
        <v>0</v>
      </c>
      <c r="J26" s="6">
        <v>0</v>
      </c>
      <c r="K26" s="6">
        <v>1</v>
      </c>
      <c r="L26" s="6">
        <v>1</v>
      </c>
      <c r="M26" s="6">
        <v>0.66669999999999996</v>
      </c>
      <c r="N26" s="6">
        <v>0</v>
      </c>
    </row>
    <row r="27" spans="1:14">
      <c r="A27" s="6">
        <v>54</v>
      </c>
      <c r="B27" s="6">
        <v>65.33</v>
      </c>
      <c r="C27" s="6">
        <v>16</v>
      </c>
      <c r="D27" s="6">
        <v>15</v>
      </c>
      <c r="E27" s="6">
        <v>0.6</v>
      </c>
      <c r="F27" s="6">
        <v>0.2</v>
      </c>
      <c r="G27" s="6">
        <v>0.4</v>
      </c>
      <c r="H27">
        <f>AVERAGE(E27:G27)</f>
        <v>0.40000000000000008</v>
      </c>
      <c r="I27" s="6">
        <v>0</v>
      </c>
      <c r="J27" s="6">
        <v>0.8</v>
      </c>
      <c r="K27" s="6">
        <v>0.8</v>
      </c>
      <c r="L27" s="6">
        <v>0</v>
      </c>
      <c r="M27">
        <f>AVERAGE(J27:L27)</f>
        <v>0.53333333333333333</v>
      </c>
      <c r="N27" s="6">
        <v>0</v>
      </c>
    </row>
    <row r="28" spans="1:14">
      <c r="A28" s="6">
        <v>35.299999999999997</v>
      </c>
      <c r="B28" s="6">
        <v>72.599999999999994</v>
      </c>
      <c r="C28" s="6">
        <v>23.3</v>
      </c>
      <c r="D28" s="6">
        <v>46</v>
      </c>
      <c r="E28" s="6">
        <v>0.8</v>
      </c>
      <c r="F28" s="6">
        <v>1</v>
      </c>
      <c r="G28" s="6">
        <v>0</v>
      </c>
      <c r="H28" s="6">
        <v>0.6</v>
      </c>
      <c r="I28">
        <v>0</v>
      </c>
      <c r="J28">
        <v>0.4</v>
      </c>
      <c r="K28">
        <v>0.8</v>
      </c>
      <c r="L28">
        <v>0.8</v>
      </c>
      <c r="M28">
        <f>2/3</f>
        <v>0.66666666666666663</v>
      </c>
      <c r="N28">
        <v>0</v>
      </c>
    </row>
    <row r="29" spans="1:14">
      <c r="A29" s="6">
        <v>28.667000000000002</v>
      </c>
      <c r="B29" s="6">
        <v>124</v>
      </c>
      <c r="C29" s="6">
        <v>9.33</v>
      </c>
      <c r="D29" s="6">
        <v>36.659999999999997</v>
      </c>
      <c r="E29" s="6">
        <v>0.4</v>
      </c>
      <c r="F29" s="6">
        <v>0.2</v>
      </c>
      <c r="G29" s="6">
        <v>0.8</v>
      </c>
      <c r="H29">
        <v>0.46666999999999997</v>
      </c>
      <c r="I29">
        <v>0</v>
      </c>
      <c r="J29">
        <v>0.8</v>
      </c>
      <c r="K29">
        <v>0.4</v>
      </c>
      <c r="L29">
        <v>0.8</v>
      </c>
      <c r="M29">
        <v>0.66666669999999995</v>
      </c>
      <c r="N29">
        <v>0</v>
      </c>
    </row>
    <row r="30" spans="1:14">
      <c r="A30" s="6">
        <v>12.6</v>
      </c>
      <c r="B30" s="6">
        <v>86.67</v>
      </c>
      <c r="C30" s="6">
        <v>12</v>
      </c>
      <c r="D30" s="6">
        <v>66</v>
      </c>
      <c r="E30" s="6">
        <v>0.2</v>
      </c>
      <c r="F30" s="6">
        <v>0.8</v>
      </c>
      <c r="G30" s="6">
        <v>0.2</v>
      </c>
      <c r="H30">
        <f>1.2/3</f>
        <v>0.39999999999999997</v>
      </c>
      <c r="I30">
        <v>0</v>
      </c>
      <c r="J30">
        <v>1</v>
      </c>
      <c r="K30">
        <v>0.8</v>
      </c>
      <c r="L30">
        <v>0.8</v>
      </c>
      <c r="M30">
        <f>2.6/3</f>
        <v>0.8666666666666667</v>
      </c>
      <c r="N30">
        <v>0</v>
      </c>
    </row>
    <row r="31" spans="1:14">
      <c r="A31" s="6">
        <v>43.33</v>
      </c>
      <c r="B31" s="6">
        <v>136</v>
      </c>
      <c r="C31" s="6">
        <v>33.33</v>
      </c>
      <c r="D31" s="6">
        <v>104.66</v>
      </c>
      <c r="E31" s="6">
        <v>0.4</v>
      </c>
      <c r="F31" s="6">
        <v>0.8</v>
      </c>
      <c r="G31" s="6">
        <v>0.2</v>
      </c>
      <c r="H31" s="6">
        <f>1.4/3</f>
        <v>0.46666666666666662</v>
      </c>
      <c r="I31" s="6">
        <v>0</v>
      </c>
      <c r="J31" s="6">
        <v>0.2</v>
      </c>
      <c r="K31" s="6">
        <v>0.2</v>
      </c>
      <c r="L31" s="6">
        <v>0.4</v>
      </c>
      <c r="M31">
        <f>0.8/3</f>
        <v>0.26666666666666666</v>
      </c>
      <c r="N31">
        <v>0</v>
      </c>
    </row>
    <row r="32" spans="1:14">
      <c r="A32">
        <v>81.33</v>
      </c>
      <c r="B32">
        <v>104</v>
      </c>
      <c r="C32">
        <v>62</v>
      </c>
      <c r="D32">
        <v>73</v>
      </c>
      <c r="E32" s="6">
        <v>0.2</v>
      </c>
      <c r="F32" s="6">
        <v>1</v>
      </c>
      <c r="G32" s="6">
        <v>0</v>
      </c>
      <c r="H32">
        <f>AVERAGE(E32:G32)</f>
        <v>0.39999999999999997</v>
      </c>
      <c r="I32" s="6">
        <v>0</v>
      </c>
      <c r="J32" s="6">
        <v>0.4</v>
      </c>
      <c r="K32" s="6">
        <v>0.2</v>
      </c>
      <c r="L32" s="6">
        <v>1</v>
      </c>
      <c r="M32">
        <f>AVERAGE(J32:L32)</f>
        <v>0.53333333333333333</v>
      </c>
      <c r="N32">
        <v>0</v>
      </c>
    </row>
    <row r="33" spans="1:14">
      <c r="A33">
        <v>19.3</v>
      </c>
      <c r="B33">
        <v>106</v>
      </c>
      <c r="C33">
        <v>12</v>
      </c>
      <c r="D33">
        <v>100</v>
      </c>
      <c r="E33">
        <v>0.6</v>
      </c>
      <c r="F33">
        <v>0.8</v>
      </c>
      <c r="G33">
        <v>0</v>
      </c>
      <c r="H33">
        <f>1.4/3</f>
        <v>0.46666666666666662</v>
      </c>
      <c r="I33">
        <v>0</v>
      </c>
      <c r="J33">
        <v>0.2</v>
      </c>
      <c r="K33">
        <v>0.8</v>
      </c>
      <c r="L33">
        <v>1</v>
      </c>
      <c r="M33">
        <f>2/3</f>
        <v>0.66666666666666663</v>
      </c>
      <c r="N33">
        <v>0</v>
      </c>
    </row>
    <row r="34" spans="1:14">
      <c r="A34">
        <v>8.6999999999999993</v>
      </c>
      <c r="B34">
        <v>118</v>
      </c>
      <c r="C34">
        <v>10</v>
      </c>
      <c r="D34">
        <v>97.3</v>
      </c>
      <c r="E34">
        <v>1</v>
      </c>
      <c r="F34">
        <v>0</v>
      </c>
      <c r="G34">
        <v>0</v>
      </c>
      <c r="H34">
        <f>1/3</f>
        <v>0.33333333333333331</v>
      </c>
      <c r="I34">
        <v>0</v>
      </c>
      <c r="J34">
        <v>0.2</v>
      </c>
      <c r="K34">
        <v>0</v>
      </c>
      <c r="L34">
        <v>1</v>
      </c>
      <c r="M34">
        <f>1.2/3</f>
        <v>0.39999999999999997</v>
      </c>
      <c r="N34">
        <v>0</v>
      </c>
    </row>
    <row r="35" spans="1:14">
      <c r="A35">
        <v>18.600000000000001</v>
      </c>
      <c r="B35">
        <v>145.30000000000001</v>
      </c>
      <c r="C35">
        <v>20</v>
      </c>
      <c r="D35">
        <v>119.3</v>
      </c>
      <c r="E35">
        <v>0</v>
      </c>
      <c r="F35">
        <v>0</v>
      </c>
      <c r="G35">
        <v>0.4</v>
      </c>
      <c r="H35">
        <f>0.4/3</f>
        <v>0.13333333333333333</v>
      </c>
      <c r="I35">
        <v>0</v>
      </c>
      <c r="J35">
        <v>0.4</v>
      </c>
      <c r="K35">
        <v>0.6</v>
      </c>
      <c r="L35">
        <v>1</v>
      </c>
      <c r="M35">
        <f>2/3</f>
        <v>0.66666666666666663</v>
      </c>
      <c r="N35">
        <v>0</v>
      </c>
    </row>
    <row r="36" spans="1:14">
      <c r="A36">
        <v>15.3</v>
      </c>
      <c r="B36">
        <v>143.30000000000001</v>
      </c>
      <c r="C36">
        <v>21.3</v>
      </c>
      <c r="D36">
        <v>119.3</v>
      </c>
      <c r="E36">
        <v>1</v>
      </c>
      <c r="F36">
        <v>0.4</v>
      </c>
      <c r="G36">
        <v>0</v>
      </c>
      <c r="H36">
        <f>AVERAGE(E36:G36)</f>
        <v>0.46666666666666662</v>
      </c>
      <c r="I36">
        <v>0</v>
      </c>
      <c r="J36">
        <v>1</v>
      </c>
      <c r="K36">
        <v>1</v>
      </c>
      <c r="L36">
        <v>0</v>
      </c>
      <c r="M36">
        <f>2/3</f>
        <v>0.66666666666666663</v>
      </c>
      <c r="N36">
        <v>0</v>
      </c>
    </row>
    <row r="37" spans="1:14">
      <c r="A37">
        <v>22.66</v>
      </c>
      <c r="B37">
        <v>142.66</v>
      </c>
      <c r="C37">
        <v>14</v>
      </c>
      <c r="D37">
        <v>88.66</v>
      </c>
      <c r="E37">
        <v>1</v>
      </c>
      <c r="F37">
        <v>0</v>
      </c>
      <c r="G37">
        <v>0</v>
      </c>
      <c r="H37">
        <f>AVERAGE(E37:G37)</f>
        <v>0.33333333333333331</v>
      </c>
      <c r="I37">
        <v>0</v>
      </c>
      <c r="J37">
        <v>0.2</v>
      </c>
      <c r="K37">
        <v>0.2</v>
      </c>
      <c r="L37">
        <v>0.8</v>
      </c>
      <c r="M37" t="s">
        <v>13</v>
      </c>
      <c r="N37">
        <v>0</v>
      </c>
    </row>
    <row r="38" spans="1:14">
      <c r="A38">
        <v>6</v>
      </c>
      <c r="B38">
        <v>22.67</v>
      </c>
      <c r="C38">
        <v>26.67</v>
      </c>
      <c r="D38">
        <v>30.67</v>
      </c>
      <c r="E38">
        <v>0.4</v>
      </c>
      <c r="F38">
        <v>0</v>
      </c>
      <c r="G38">
        <v>0</v>
      </c>
      <c r="H38">
        <f t="shared" ref="H38:H41" si="0">AVERAGE(E38:G38)</f>
        <v>0.13333333333333333</v>
      </c>
      <c r="I38">
        <v>0</v>
      </c>
      <c r="J38">
        <v>0.6</v>
      </c>
      <c r="K38">
        <v>0</v>
      </c>
      <c r="L38">
        <v>0</v>
      </c>
      <c r="M38">
        <f>0.6/3</f>
        <v>0.19999999999999998</v>
      </c>
      <c r="N38">
        <v>0</v>
      </c>
    </row>
    <row r="39" spans="1:14">
      <c r="A39">
        <v>24.67</v>
      </c>
      <c r="B39">
        <v>91.33</v>
      </c>
      <c r="C39">
        <v>49.33</v>
      </c>
      <c r="D39">
        <v>86</v>
      </c>
      <c r="E39">
        <v>0.6</v>
      </c>
      <c r="F39">
        <v>0.2</v>
      </c>
      <c r="G39">
        <v>0.6</v>
      </c>
      <c r="H39">
        <f t="shared" si="0"/>
        <v>0.46666666666666662</v>
      </c>
      <c r="I39">
        <v>0</v>
      </c>
      <c r="J39">
        <v>0.2</v>
      </c>
      <c r="K39">
        <v>0.2</v>
      </c>
      <c r="L39">
        <v>1</v>
      </c>
      <c r="M39">
        <f>1.4/3</f>
        <v>0.46666666666666662</v>
      </c>
      <c r="N39">
        <v>0</v>
      </c>
    </row>
    <row r="40" spans="1:14">
      <c r="A40">
        <v>1.33</v>
      </c>
      <c r="B40">
        <v>14</v>
      </c>
      <c r="C40">
        <v>56.67</v>
      </c>
      <c r="D40">
        <v>46.87</v>
      </c>
      <c r="E40">
        <v>1</v>
      </c>
      <c r="F40">
        <v>0</v>
      </c>
      <c r="G40">
        <v>0.2</v>
      </c>
      <c r="H40">
        <f t="shared" si="0"/>
        <v>0.39999999999999997</v>
      </c>
      <c r="I40">
        <v>0</v>
      </c>
      <c r="J40">
        <v>0</v>
      </c>
      <c r="K40">
        <v>1</v>
      </c>
      <c r="L40">
        <v>0.8</v>
      </c>
      <c r="M40">
        <f>1.8/3</f>
        <v>0.6</v>
      </c>
      <c r="N40">
        <v>0</v>
      </c>
    </row>
    <row r="41" spans="1:14">
      <c r="A41">
        <v>12.67</v>
      </c>
      <c r="B41">
        <v>57.33</v>
      </c>
      <c r="C41">
        <v>24.67</v>
      </c>
      <c r="D41">
        <v>74.67</v>
      </c>
      <c r="E41">
        <v>1</v>
      </c>
      <c r="F41">
        <v>0</v>
      </c>
      <c r="G41">
        <v>0</v>
      </c>
      <c r="H41">
        <f t="shared" si="0"/>
        <v>0.33333333333333331</v>
      </c>
      <c r="J41">
        <v>1</v>
      </c>
      <c r="K41">
        <v>1</v>
      </c>
      <c r="L41">
        <v>1</v>
      </c>
      <c r="M41">
        <v>1</v>
      </c>
      <c r="N41">
        <v>0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Class</cp:lastModifiedBy>
  <dcterms:created xsi:type="dcterms:W3CDTF">2011-10-24T13:11:21Z</dcterms:created>
  <dcterms:modified xsi:type="dcterms:W3CDTF">2011-10-28T14:55:05Z</dcterms:modified>
</cp:coreProperties>
</file>